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окументы\STEVSKY.RU\EXCEL\"/>
    </mc:Choice>
  </mc:AlternateContent>
  <bookViews>
    <workbookView xWindow="5340" yWindow="1845" windowWidth="13020" windowHeight="10455"/>
  </bookViews>
  <sheets>
    <sheet name="декабрь 2019" sheetId="5" r:id="rId1"/>
    <sheet name="Процессоры" sheetId="7" r:id="rId2"/>
    <sheet name="GPU" sheetId="6" r:id="rId3"/>
    <sheet name="Камеры" sheetId="8" r:id="rId4"/>
    <sheet name="ДОП" sheetId="2" r:id="rId5"/>
  </sheets>
  <definedNames>
    <definedName name="_xlnm._FilterDatabase" localSheetId="2" hidden="1">GPU!$A$1:$J$99</definedName>
    <definedName name="_xlnm._FilterDatabase" localSheetId="4" hidden="1">ДОП!$A$1:$F$41</definedName>
    <definedName name="_xlnm._FilterDatabase" localSheetId="3" hidden="1">Камеры!$A$1:$P$141</definedName>
    <definedName name="_xlnm._FilterDatabase" localSheetId="1" hidden="1">Процессоры!$A$1:$P$82</definedName>
  </definedNames>
  <calcPr calcId="152511"/>
</workbook>
</file>

<file path=xl/calcChain.xml><?xml version="1.0" encoding="utf-8"?>
<calcChain xmlns="http://schemas.openxmlformats.org/spreadsheetml/2006/main">
  <c r="E67" i="8" l="1"/>
  <c r="E112" i="8"/>
  <c r="E131" i="8"/>
  <c r="E135" i="8"/>
  <c r="E136" i="8"/>
  <c r="E133" i="8"/>
  <c r="E129" i="8" l="1"/>
  <c r="E122" i="8" l="1"/>
  <c r="E119" i="8" l="1"/>
  <c r="E116" i="8"/>
  <c r="E118" i="8"/>
  <c r="E130" i="8"/>
  <c r="E128" i="8"/>
  <c r="E115" i="8"/>
  <c r="E114" i="8"/>
  <c r="E105" i="8"/>
  <c r="F63" i="6" l="1"/>
</calcChain>
</file>

<file path=xl/comments1.xml><?xml version="1.0" encoding="utf-8"?>
<comments xmlns="http://schemas.openxmlformats.org/spreadsheetml/2006/main">
  <authors>
    <author>Michaele Stevsky</author>
    <author>Stevsky</author>
    <author>Miguel Stevsky</author>
  </authors>
  <commentList>
    <comment ref="E2" authorId="0" shapeId="0">
      <text>
        <r>
          <rPr>
            <b/>
            <sz val="9"/>
            <color indexed="81"/>
            <rFont val="Tahoma"/>
            <family val="2"/>
            <charset val="204"/>
          </rPr>
          <t>2 ядра Apple Hurricane по 2,34ГГц + 2 ядра Apple Zephyr по 1,05ГГц</t>
        </r>
      </text>
    </comment>
    <comment ref="G2" authorId="0" shapeId="0">
      <text>
        <r>
          <rPr>
            <b/>
            <sz val="9"/>
            <color indexed="81"/>
            <rFont val="Tahoma"/>
            <family val="2"/>
            <charset val="204"/>
          </rPr>
          <t>TSMC 16нм FinFET с применением упаковки InFO, уменьшающей высоту транзисторов</t>
        </r>
      </text>
    </comment>
    <comment ref="J2" authorId="0" shapeId="0">
      <text>
        <r>
          <rPr>
            <b/>
            <sz val="9"/>
            <color indexed="81"/>
            <rFont val="Tahoma"/>
            <family val="2"/>
            <charset val="204"/>
          </rPr>
          <t>Стандарт сетей 4G LTE Cat.6 со скоростью скачивания до 300Мбит/с, загрузки - до 50 Мбит/с</t>
        </r>
      </text>
    </comment>
    <comment ref="G3" authorId="0" shapeId="0">
      <text>
        <r>
          <rPr>
            <b/>
            <sz val="9"/>
            <color indexed="81"/>
            <rFont val="Tahoma"/>
            <family val="2"/>
            <charset val="204"/>
          </rPr>
          <t>TSMC 16нм FinFET с применением упаковки InFO, уменьшающей высоту транзисторов</t>
        </r>
      </text>
    </comment>
    <comment ref="J3" authorId="0" shapeId="0">
      <text>
        <r>
          <rPr>
            <b/>
            <sz val="9"/>
            <color indexed="81"/>
            <rFont val="Tahoma"/>
            <family val="2"/>
            <charset val="204"/>
          </rPr>
          <t>Стандарт сетей 4G LTE Cat.6 со скоростью скачивания до 300Мбит/с, загрузки - до 50 Мбит/с</t>
        </r>
      </text>
    </comment>
    <comment ref="E4" authorId="0" shapeId="0">
      <text>
        <r>
          <rPr>
            <b/>
            <sz val="9"/>
            <color indexed="81"/>
            <rFont val="Tahoma"/>
            <family val="2"/>
            <charset val="204"/>
          </rPr>
          <t>2 производительных ядра Monsoon + 4 энергоэффективных ядра Mistral</t>
        </r>
      </text>
    </comment>
    <comment ref="G4" authorId="0" shapeId="0">
      <text>
        <r>
          <rPr>
            <b/>
            <sz val="9"/>
            <color indexed="81"/>
            <rFont val="Tahoma"/>
            <family val="2"/>
            <charset val="204"/>
          </rPr>
          <t>FinFET TSMC</t>
        </r>
        <r>
          <rPr>
            <sz val="9"/>
            <color indexed="81"/>
            <rFont val="Tahoma"/>
            <family val="2"/>
            <charset val="204"/>
          </rPr>
          <t xml:space="preserve">
</t>
        </r>
      </text>
    </comment>
    <comment ref="J4" authorId="0" shapeId="0">
      <text>
        <r>
          <rPr>
            <b/>
            <sz val="9"/>
            <color indexed="81"/>
            <rFont val="Tahoma"/>
            <family val="2"/>
            <charset val="204"/>
          </rPr>
          <t>Стандарт сетей 4G LTE Cat.6 со скоростью скачивания до 300Мбит/с, загрузки - до 50 Мбит/с</t>
        </r>
      </text>
    </comment>
    <comment ref="G5" authorId="0" shapeId="0">
      <text>
        <r>
          <rPr>
            <b/>
            <sz val="9"/>
            <color indexed="81"/>
            <rFont val="Tahoma"/>
            <family val="2"/>
            <charset val="204"/>
          </rPr>
          <t>TSMC FinFet</t>
        </r>
      </text>
    </comment>
    <comment ref="J5" authorId="1" shapeId="0">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E6" authorId="2" shapeId="0">
      <text>
        <r>
          <rPr>
            <b/>
            <sz val="9"/>
            <color indexed="81"/>
            <rFont val="Tahoma"/>
            <family val="2"/>
            <charset val="204"/>
          </rPr>
          <t>4 Vortex 2,5 ГГц
4 Tempest 1,59 ГГц</t>
        </r>
      </text>
    </comment>
    <comment ref="J6" authorId="1" shapeId="0">
      <text>
        <r>
          <rPr>
            <b/>
            <sz val="9"/>
            <color indexed="81"/>
            <rFont val="Tahoma"/>
            <family val="2"/>
            <charset val="204"/>
          </rPr>
          <t>Download до 1 Гбит/с
Upload до 350Мбит/с</t>
        </r>
        <r>
          <rPr>
            <sz val="9"/>
            <color indexed="81"/>
            <rFont val="Tahoma"/>
            <family val="2"/>
            <charset val="204"/>
          </rPr>
          <t xml:space="preserve">
</t>
        </r>
      </text>
    </comment>
    <comment ref="E7" authorId="2" shapeId="0">
      <text>
        <r>
          <rPr>
            <b/>
            <sz val="9"/>
            <color indexed="81"/>
            <rFont val="Tahoma"/>
            <family val="2"/>
            <charset val="204"/>
          </rPr>
          <t>2 ядра Lighting 2,66 ГГц
4 ядра Thunder 1,6 ГГц</t>
        </r>
      </text>
    </comment>
    <comment ref="J7" authorId="1" shapeId="0">
      <text>
        <r>
          <rPr>
            <b/>
            <sz val="9"/>
            <color indexed="81"/>
            <rFont val="Tahoma"/>
            <family val="2"/>
            <charset val="204"/>
          </rPr>
          <t>Download до 1,2 Гбит/с
Upload до 220Мбит/с</t>
        </r>
        <r>
          <rPr>
            <sz val="9"/>
            <color indexed="81"/>
            <rFont val="Tahoma"/>
            <family val="2"/>
            <charset val="204"/>
          </rPr>
          <t xml:space="preserve">
</t>
        </r>
      </text>
    </comment>
    <comment ref="E8" authorId="1" shapeId="0">
      <text>
        <r>
          <rPr>
            <b/>
            <sz val="9"/>
            <color indexed="81"/>
            <rFont val="Tahoma"/>
            <family val="2"/>
            <charset val="204"/>
          </rPr>
          <t xml:space="preserve">4 ядра Cortex-A53 2,1ГГц + 4 ядра Cortex-A53 1,7ГГц </t>
        </r>
      </text>
    </comment>
    <comment ref="G8" authorId="0" shapeId="0">
      <text>
        <r>
          <rPr>
            <b/>
            <sz val="9"/>
            <color indexed="81"/>
            <rFont val="Tahoma"/>
            <family val="2"/>
            <charset val="204"/>
          </rPr>
          <t>TSMC FinFET+</t>
        </r>
      </text>
    </comment>
    <comment ref="J8" authorId="0" shapeId="0">
      <text>
        <r>
          <rPr>
            <b/>
            <sz val="9"/>
            <color indexed="81"/>
            <rFont val="Tahoma"/>
            <family val="2"/>
            <charset val="204"/>
          </rPr>
          <t>Стандарт сетей 4G LTE Cat.6 со скоростью скачивания до 300Мбит/с, загрузки - до 50 Мбит/с</t>
        </r>
      </text>
    </comment>
    <comment ref="E9" authorId="1" shapeId="0">
      <text>
        <r>
          <rPr>
            <b/>
            <sz val="9"/>
            <color indexed="81"/>
            <rFont val="Tahoma"/>
            <family val="2"/>
            <charset val="204"/>
          </rPr>
          <t xml:space="preserve">4 ядра Cortex-A53 2,36ГГц + 4 ядра Cortex-A53 1,7ГГц </t>
        </r>
      </text>
    </comment>
    <comment ref="G9" authorId="0" shapeId="0">
      <text>
        <r>
          <rPr>
            <b/>
            <sz val="9"/>
            <color indexed="81"/>
            <rFont val="Tahoma"/>
            <family val="2"/>
            <charset val="204"/>
          </rPr>
          <t>TSMC FinFET+</t>
        </r>
      </text>
    </comment>
    <comment ref="J9" authorId="0" shapeId="0">
      <text>
        <r>
          <rPr>
            <b/>
            <sz val="9"/>
            <color indexed="81"/>
            <rFont val="Tahoma"/>
            <family val="2"/>
            <charset val="204"/>
          </rPr>
          <t>Стандарт сетей 4G LTE Cat.6 со скоростью скачивания до 300Мбит/с, загрузки - до 50 Мбит/с</t>
        </r>
      </text>
    </comment>
    <comment ref="E10" authorId="1" shapeId="0">
      <text>
        <r>
          <rPr>
            <b/>
            <sz val="9"/>
            <color indexed="81"/>
            <rFont val="Tahoma"/>
            <family val="2"/>
            <charset val="204"/>
          </rPr>
          <t>4 Cortex-A73 2,2ГГЦ + 4 Cortex-A53 1,7ГГц</t>
        </r>
      </text>
    </comment>
    <comment ref="G10" authorId="0" shapeId="0">
      <text>
        <r>
          <rPr>
            <b/>
            <sz val="9"/>
            <color indexed="81"/>
            <rFont val="Tahoma"/>
            <family val="2"/>
            <charset val="204"/>
          </rPr>
          <t>TSMC FinFET</t>
        </r>
      </text>
    </comment>
    <comment ref="H10" authorId="0" shapeId="0">
      <text>
        <r>
          <rPr>
            <b/>
            <sz val="9"/>
            <color indexed="81"/>
            <rFont val="Tahoma"/>
            <family val="2"/>
            <charset val="204"/>
          </rPr>
          <t>Технология GPU Turbo</t>
        </r>
      </text>
    </comment>
    <comment ref="J10" authorId="0" shapeId="0">
      <text>
        <r>
          <rPr>
            <b/>
            <sz val="9"/>
            <color indexed="81"/>
            <rFont val="Tahoma"/>
            <family val="2"/>
            <charset val="204"/>
          </rPr>
          <t>Стандарт сетей 4G LTE Cat.6 со скоростью скачивания до 300Мбит/с, загрузки - до 50 Мбит/с</t>
        </r>
      </text>
    </comment>
    <comment ref="E11" authorId="1" shapeId="0">
      <text>
        <r>
          <rPr>
            <b/>
            <sz val="9"/>
            <color indexed="81"/>
            <rFont val="Tahoma"/>
            <family val="2"/>
            <charset val="204"/>
          </rPr>
          <t>2 Cortex-A76 2,2ГГц 
6 Cortex-A55 1,9ГГц</t>
        </r>
      </text>
    </comment>
    <comment ref="G11" authorId="0" shapeId="0">
      <text>
        <r>
          <rPr>
            <b/>
            <sz val="9"/>
            <color indexed="81"/>
            <rFont val="Tahoma"/>
            <family val="2"/>
            <charset val="204"/>
          </rPr>
          <t>TSMC FinFET</t>
        </r>
      </text>
    </comment>
    <comment ref="J11" authorId="1" shapeId="0">
      <text>
        <r>
          <rPr>
            <sz val="9"/>
            <color indexed="81"/>
            <rFont val="Tahoma"/>
            <family val="2"/>
            <charset val="204"/>
          </rPr>
          <t xml:space="preserve">Скорость скачивания до 600МБ/с
Скорость отдачи до 150МБ/с
</t>
        </r>
      </text>
    </comment>
    <comment ref="E12" authorId="1" shapeId="0">
      <text>
        <r>
          <rPr>
            <b/>
            <sz val="9"/>
            <color indexed="81"/>
            <rFont val="Tahoma"/>
            <family val="2"/>
            <charset val="204"/>
          </rPr>
          <t>4 Cortex-A73 3,0ГГЦ + 4 Cortex-A53 1,8ГГц</t>
        </r>
      </text>
    </comment>
    <comment ref="G12" authorId="0" shapeId="0">
      <text>
        <r>
          <rPr>
            <b/>
            <sz val="9"/>
            <color indexed="81"/>
            <rFont val="Tahoma"/>
            <family val="2"/>
            <charset val="204"/>
          </rPr>
          <t>TSMC FinFET+</t>
        </r>
      </text>
    </comment>
    <comment ref="H12" authorId="0" shapeId="0">
      <text>
        <r>
          <rPr>
            <b/>
            <sz val="9"/>
            <color indexed="81"/>
            <rFont val="Tahoma"/>
            <family val="2"/>
            <charset val="204"/>
          </rPr>
          <t>Технология GPU Turbo</t>
        </r>
      </text>
    </comment>
    <comment ref="J12" authorId="1" shapeId="0">
      <text>
        <r>
          <rPr>
            <b/>
            <sz val="9"/>
            <color indexed="81"/>
            <rFont val="Tahoma"/>
            <family val="2"/>
            <charset val="204"/>
          </rPr>
          <t>Download до 1,2 Гбит/с
Upload до 150Мбит/с</t>
        </r>
        <r>
          <rPr>
            <sz val="9"/>
            <color indexed="81"/>
            <rFont val="Tahoma"/>
            <family val="2"/>
            <charset val="204"/>
          </rPr>
          <t xml:space="preserve">
</t>
        </r>
      </text>
    </comment>
    <comment ref="E13" authorId="1" shapeId="0">
      <text>
        <r>
          <rPr>
            <b/>
            <sz val="9"/>
            <color indexed="81"/>
            <rFont val="Tahoma"/>
            <family val="2"/>
            <charset val="204"/>
          </rPr>
          <t>Трёхкластерная архитектура:
2 Cortex-A76 2,6ГГц 
2 Cortex-A76 1,92 ГГц
4 Cortex-A55 1,7 ГГц</t>
        </r>
      </text>
    </comment>
    <comment ref="G13" authorId="0" shapeId="0">
      <text>
        <r>
          <rPr>
            <b/>
            <sz val="9"/>
            <color indexed="81"/>
            <rFont val="Tahoma"/>
            <family val="2"/>
            <charset val="204"/>
          </rPr>
          <t>TSMC FinFET</t>
        </r>
      </text>
    </comment>
    <comment ref="H13" authorId="0" shapeId="0">
      <text>
        <r>
          <rPr>
            <b/>
            <sz val="9"/>
            <color indexed="81"/>
            <rFont val="Tahoma"/>
            <family val="2"/>
            <charset val="204"/>
          </rPr>
          <t>Технология GPU Turbo 2.0</t>
        </r>
      </text>
    </comment>
    <comment ref="J13" authorId="0" shapeId="0">
      <text>
        <r>
          <rPr>
            <b/>
            <sz val="9"/>
            <color indexed="81"/>
            <rFont val="Tahoma"/>
            <family val="2"/>
            <charset val="204"/>
          </rPr>
          <t>Download 1,4 Гбит/с
Upload 200 Мбит/с</t>
        </r>
      </text>
    </comment>
    <comment ref="G14" authorId="0" shapeId="0">
      <text>
        <r>
          <rPr>
            <b/>
            <sz val="9"/>
            <color indexed="81"/>
            <rFont val="Tahoma"/>
            <family val="2"/>
            <charset val="204"/>
          </rPr>
          <t>TSMC FinFET</t>
        </r>
      </text>
    </comment>
    <comment ref="E15" authorId="2" shapeId="0">
      <text>
        <r>
          <rPr>
            <b/>
            <sz val="9"/>
            <color indexed="81"/>
            <rFont val="Tahoma"/>
            <charset val="1"/>
          </rPr>
          <t>2 Cortex-A76 2,86 ГГц
2 Cortex-A76 2,36 ГГц
4 Cortex-A55 1,95 ГГц</t>
        </r>
      </text>
    </comment>
    <comment ref="G15" authorId="0" shapeId="0">
      <text>
        <r>
          <rPr>
            <b/>
            <sz val="9"/>
            <color indexed="81"/>
            <rFont val="Tahoma"/>
            <family val="2"/>
            <charset val="204"/>
          </rPr>
          <t>7nm+ EUV 2Gen</t>
        </r>
      </text>
    </comment>
    <comment ref="J15" authorId="0" shapeId="0">
      <text>
        <r>
          <rPr>
            <b/>
            <sz val="9"/>
            <color indexed="81"/>
            <rFont val="Tahoma"/>
            <family val="2"/>
            <charset val="204"/>
          </rPr>
          <t>Download 1,4 Гбит/с
Upload 200 Мбит/с</t>
        </r>
      </text>
    </comment>
    <comment ref="E16" authorId="2" shapeId="0">
      <text>
        <r>
          <rPr>
            <b/>
            <sz val="9"/>
            <color indexed="81"/>
            <rFont val="Tahoma"/>
            <charset val="1"/>
          </rPr>
          <t>2 Cortex-A76 2,86 ГГц
2 Cortex-A76 2,36 ГГц
4 Cortex-A55 1,95 ГГц</t>
        </r>
      </text>
    </comment>
    <comment ref="G16" authorId="0" shapeId="0">
      <text>
        <r>
          <rPr>
            <b/>
            <sz val="9"/>
            <color indexed="81"/>
            <rFont val="Tahoma"/>
            <family val="2"/>
            <charset val="204"/>
          </rPr>
          <t>7nm+ EUV 2Gen</t>
        </r>
      </text>
    </comment>
    <comment ref="J16" authorId="2" shapeId="0">
      <text>
        <r>
          <rPr>
            <b/>
            <sz val="9"/>
            <color indexed="81"/>
            <rFont val="Tahoma"/>
            <family val="2"/>
            <charset val="204"/>
          </rPr>
          <t>Download 2,3 Гбит/с
Upload 1,25 Гбит/с</t>
        </r>
      </text>
    </comment>
    <comment ref="J17" authorId="0" shapeId="0">
      <text>
        <r>
          <rPr>
            <b/>
            <sz val="9"/>
            <color indexed="81"/>
            <rFont val="Tahoma"/>
            <family val="2"/>
            <charset val="204"/>
          </rPr>
          <t>Стандарт сетей 4G LTE Cat.7 со скоростью скачивания до 300Мбит/с, загрузки - до 100 Мбит/с</t>
        </r>
      </text>
    </comment>
    <comment ref="E18" authorId="0" shapeId="0">
      <text>
        <r>
          <rPr>
            <b/>
            <sz val="9"/>
            <color indexed="81"/>
            <rFont val="Tahoma"/>
            <family val="2"/>
            <charset val="204"/>
          </rPr>
          <t>2 Cortex-A76 с частотой 2000МГц
6 Cortex-A55 с частотой 2000МГц</t>
        </r>
      </text>
    </comment>
    <comment ref="J18" authorId="1" shapeId="0">
      <text>
        <r>
          <rPr>
            <sz val="9"/>
            <color indexed="81"/>
            <rFont val="Tahoma"/>
            <family val="2"/>
            <charset val="204"/>
          </rPr>
          <t xml:space="preserve">Скорость скачивания до 600МБ/с
Скорость отдачи до 150МБ/с
</t>
        </r>
      </text>
    </comment>
    <comment ref="E19" authorId="0" shapeId="0">
      <text>
        <r>
          <rPr>
            <b/>
            <sz val="9"/>
            <color indexed="81"/>
            <rFont val="Tahoma"/>
            <family val="2"/>
            <charset val="204"/>
          </rPr>
          <t>2 Cortex-A76 2,05 ГГц
4 Cortex-A55 2,0 ГГц</t>
        </r>
      </text>
    </comment>
    <comment ref="J19" authorId="1" shapeId="0">
      <text>
        <r>
          <rPr>
            <sz val="9"/>
            <color indexed="81"/>
            <rFont val="Tahoma"/>
            <family val="2"/>
            <charset val="204"/>
          </rPr>
          <t xml:space="preserve">Скорость скачивания до 600МБ/с
Скорость отдачи до 150МБ/с
</t>
        </r>
      </text>
    </comment>
    <comment ref="J20" authorId="0" shapeId="0">
      <text>
        <r>
          <rPr>
            <b/>
            <sz val="9"/>
            <color indexed="81"/>
            <rFont val="Tahoma"/>
            <family val="2"/>
            <charset val="204"/>
          </rPr>
          <t>Стандарт сетей 4G LTE Cat.7 со скоростью скачивания до 300Мбит/с, загрузки - до 100 Мбит/с</t>
        </r>
      </text>
    </comment>
    <comment ref="G21" authorId="0" shapeId="0">
      <text>
        <r>
          <rPr>
            <b/>
            <sz val="9"/>
            <color indexed="81"/>
            <rFont val="Tahoma"/>
            <family val="2"/>
            <charset val="204"/>
          </rPr>
          <t>TSMC FinFet Compact</t>
        </r>
      </text>
    </comment>
    <comment ref="J21" authorId="0" shapeId="0">
      <text>
        <r>
          <rPr>
            <b/>
            <sz val="9"/>
            <color indexed="81"/>
            <rFont val="Tahoma"/>
            <family val="2"/>
            <charset val="204"/>
          </rPr>
          <t>Стандарт сетей 4G LTE Cat.7 со скоростью скачивания до 300Мбит/с, загрузки - до 100 Мбит/с</t>
        </r>
      </text>
    </comment>
    <comment ref="E22" authorId="0" shapeId="0">
      <text>
        <r>
          <rPr>
            <b/>
            <sz val="9"/>
            <color indexed="81"/>
            <rFont val="Tahoma"/>
            <family val="2"/>
            <charset val="204"/>
          </rPr>
          <t>4 Cortex-A53 по 2,3ГГц +4 Cortex-A53 по 1,65ГГц</t>
        </r>
      </text>
    </comment>
    <comment ref="G22" authorId="0" shapeId="0">
      <text>
        <r>
          <rPr>
            <b/>
            <sz val="9"/>
            <color indexed="81"/>
            <rFont val="Tahoma"/>
            <family val="2"/>
            <charset val="204"/>
          </rPr>
          <t>TSMC FinFet Compact</t>
        </r>
      </text>
    </comment>
    <comment ref="J22" authorId="0" shapeId="0">
      <text>
        <r>
          <rPr>
            <b/>
            <sz val="9"/>
            <color indexed="81"/>
            <rFont val="Tahoma"/>
            <family val="2"/>
            <charset val="204"/>
          </rPr>
          <t>Стандарт сетей 4G LTE Cat.7 со скоростью скачивания до 300Мбит/с, загрузки - до 100 Мбит/с</t>
        </r>
      </text>
    </comment>
    <comment ref="E23" authorId="0" shapeId="0">
      <text>
        <r>
          <rPr>
            <b/>
            <sz val="9"/>
            <color indexed="81"/>
            <rFont val="Tahoma"/>
            <family val="2"/>
            <charset val="204"/>
          </rPr>
          <t>2 Cortex-A73 2,2ГГц + 4 Cortex-A53 2,0ГГц + 4 Cortex-A35 1,8ГГц</t>
        </r>
      </text>
    </comment>
    <comment ref="J23" authorId="0" shapeId="0">
      <text>
        <r>
          <rPr>
            <b/>
            <sz val="9"/>
            <color indexed="81"/>
            <rFont val="Tahoma"/>
            <family val="2"/>
            <charset val="204"/>
          </rPr>
          <t>Стандарт сетей 4G LTE Cat.10 со скоростью скачивания до 450Мбит/с, загрузки - до 50 Мбит/с</t>
        </r>
      </text>
    </comment>
    <comment ref="E24" authorId="0" shapeId="0">
      <text>
        <r>
          <rPr>
            <b/>
            <sz val="9"/>
            <color indexed="81"/>
            <rFont val="Tahoma"/>
            <family val="2"/>
            <charset val="204"/>
          </rPr>
          <t>4 Cortex-A73 2,0ГГц + 4 Cortex-A53 2,0ГГц</t>
        </r>
      </text>
    </comment>
    <comment ref="G24" authorId="1" shapeId="0">
      <text>
        <r>
          <rPr>
            <b/>
            <sz val="9"/>
            <color indexed="81"/>
            <rFont val="Tahoma"/>
            <family val="2"/>
            <charset val="204"/>
          </rPr>
          <t>FinFET TSMC</t>
        </r>
      </text>
    </comment>
    <comment ref="J24" authorId="0" shapeId="0">
      <text>
        <r>
          <rPr>
            <b/>
            <sz val="9"/>
            <color indexed="81"/>
            <rFont val="Tahoma"/>
            <family val="2"/>
            <charset val="204"/>
          </rPr>
          <t>Стандарт сетей 4G LTE Cat.7 со скоростью скачивания до 300Мбит/с, загрузки - до 100 Мбит/с</t>
        </r>
      </text>
    </comment>
    <comment ref="E25" authorId="0" shapeId="0">
      <text>
        <r>
          <rPr>
            <b/>
            <sz val="9"/>
            <color indexed="81"/>
            <rFont val="Tahoma"/>
            <family val="2"/>
            <charset val="204"/>
          </rPr>
          <t>4 Cortex-A73 2,5ГГц + 4 Cortex-A53 2,0ГГц</t>
        </r>
      </text>
    </comment>
    <comment ref="G25" authorId="1" shapeId="0">
      <text>
        <r>
          <rPr>
            <b/>
            <sz val="9"/>
            <color indexed="81"/>
            <rFont val="Tahoma"/>
            <family val="2"/>
            <charset val="204"/>
          </rPr>
          <t>FinFET TSMC</t>
        </r>
      </text>
    </comment>
    <comment ref="J25" authorId="1" shapeId="0">
      <text>
        <r>
          <rPr>
            <sz val="9"/>
            <color indexed="81"/>
            <rFont val="Tahoma"/>
            <family val="2"/>
            <charset val="204"/>
          </rPr>
          <t xml:space="preserve">Скорость скачивания до 600МБ/с
Скорость отдачи до 150МБ/с
</t>
        </r>
      </text>
    </comment>
    <comment ref="E26" authorId="0" shapeId="0">
      <text>
        <r>
          <rPr>
            <b/>
            <sz val="9"/>
            <color indexed="81"/>
            <rFont val="Tahoma"/>
            <family val="2"/>
            <charset val="204"/>
          </rPr>
          <t>4 Cortex-A73 2,4ГГц + 4 Cortex-A53 2,0ГГц</t>
        </r>
      </text>
    </comment>
    <comment ref="G26" authorId="1" shapeId="0">
      <text>
        <r>
          <rPr>
            <b/>
            <sz val="9"/>
            <color indexed="81"/>
            <rFont val="Tahoma"/>
            <family val="2"/>
            <charset val="204"/>
          </rPr>
          <t>FinFET TSMC</t>
        </r>
      </text>
    </comment>
    <comment ref="J26" authorId="1" shapeId="0">
      <text>
        <r>
          <rPr>
            <sz val="9"/>
            <color indexed="81"/>
            <rFont val="Tahoma"/>
            <family val="2"/>
            <charset val="204"/>
          </rPr>
          <t xml:space="preserve">Скорость скачивания до 600МБ/с
Скорость отдачи до 150МБ/с
</t>
        </r>
      </text>
    </comment>
    <comment ref="E27" authorId="0" shapeId="0">
      <text>
        <r>
          <rPr>
            <b/>
            <sz val="9"/>
            <color indexed="81"/>
            <rFont val="Tahoma"/>
            <family val="2"/>
            <charset val="204"/>
          </rPr>
          <t>2 производительных ядра Cortex-A75 с частотой 2200МГц
6 слабых ядер Cortex-A55 с частотой 2000МГц</t>
        </r>
      </text>
    </comment>
    <comment ref="G27" authorId="1" shapeId="0">
      <text>
        <r>
          <rPr>
            <b/>
            <sz val="9"/>
            <color indexed="81"/>
            <rFont val="Tahoma"/>
            <family val="2"/>
            <charset val="204"/>
          </rPr>
          <t>FinFET TSMC</t>
        </r>
      </text>
    </comment>
    <comment ref="J27" authorId="1" shapeId="0">
      <text>
        <r>
          <rPr>
            <sz val="9"/>
            <color indexed="81"/>
            <rFont val="Tahoma"/>
            <family val="2"/>
            <charset val="204"/>
          </rPr>
          <t xml:space="preserve">Скорость скачивания до 600МБ/с
Скорость отдачи до 150МБ/с
</t>
        </r>
      </text>
    </comment>
    <comment ref="E28" authorId="0" shapeId="0">
      <text>
        <r>
          <rPr>
            <b/>
            <sz val="9"/>
            <color indexed="81"/>
            <rFont val="Tahoma"/>
            <family val="2"/>
            <charset val="204"/>
          </rPr>
          <t xml:space="preserve">2 Cortex-A72 2,6ГГц + 4 Cortex-A53 2ГГц + 4 Cortex-A53 1,6ГГц </t>
        </r>
      </text>
    </comment>
    <comment ref="J28" authorId="0" shapeId="0">
      <text>
        <r>
          <rPr>
            <b/>
            <sz val="9"/>
            <color indexed="81"/>
            <rFont val="Tahoma"/>
            <family val="2"/>
            <charset val="204"/>
          </rPr>
          <t>Стандарт сетей 4G LTE Cat.6 со скоростью скачивания до 300Мбит/с, загрузки - до 50 Мбит/с</t>
        </r>
      </text>
    </comment>
    <comment ref="E29" authorId="0" shapeId="0">
      <text>
        <r>
          <rPr>
            <b/>
            <sz val="9"/>
            <color indexed="81"/>
            <rFont val="Tahoma"/>
            <family val="2"/>
            <charset val="204"/>
          </rPr>
          <t>2 Cortex-A73 по 2,5ГГц +4 Cortex-A53 по 2,2ГГц +4 Cortex-A53 по 1,9ГГц</t>
        </r>
        <r>
          <rPr>
            <sz val="9"/>
            <color indexed="81"/>
            <rFont val="Tahoma"/>
            <family val="2"/>
            <charset val="204"/>
          </rPr>
          <t xml:space="preserve">
</t>
        </r>
      </text>
    </comment>
    <comment ref="G29" authorId="0" shapeId="0">
      <text>
        <r>
          <rPr>
            <b/>
            <sz val="9"/>
            <color indexed="81"/>
            <rFont val="Tahoma"/>
            <family val="2"/>
            <charset val="204"/>
          </rPr>
          <t>FinFET+ TSMC</t>
        </r>
      </text>
    </comment>
    <comment ref="J29" authorId="0" shapeId="0">
      <text>
        <r>
          <rPr>
            <b/>
            <sz val="9"/>
            <color indexed="81"/>
            <rFont val="Tahoma"/>
            <family val="2"/>
            <charset val="204"/>
          </rPr>
          <t>Стандарт сетей 4G LTE Cat.10 со скоростью скачивания до 450Мбит/с, загрузки - до 50 Мбит/с</t>
        </r>
      </text>
    </comment>
    <comment ref="E30" authorId="2" shapeId="0">
      <text>
        <r>
          <rPr>
            <b/>
            <sz val="9"/>
            <color indexed="81"/>
            <rFont val="Tahoma"/>
            <charset val="1"/>
          </rPr>
          <t>4 Cortex-A77 2,6GHz
4 Cortex-A55 2GHz</t>
        </r>
      </text>
    </comment>
    <comment ref="J31" authorId="0" shapeId="0">
      <text>
        <r>
          <rPr>
            <b/>
            <sz val="9"/>
            <color indexed="81"/>
            <rFont val="Tahoma"/>
            <family val="2"/>
            <charset val="204"/>
          </rPr>
          <t>Стандарт сетей 4G LTE Cat.4 со скоростью скачивания до 150Мбит/с, загрузки - до 50 Мбит/с</t>
        </r>
      </text>
    </comment>
    <comment ref="J32" authorId="0" shapeId="0">
      <text>
        <r>
          <rPr>
            <b/>
            <sz val="9"/>
            <color indexed="81"/>
            <rFont val="Tahoma"/>
            <family val="2"/>
            <charset val="204"/>
          </rPr>
          <t>Стандарт сетей 4G LTE Cat.4 со скоростью скачивания до 150Мбит/с, загрузки - до 50 Мбит/с</t>
        </r>
      </text>
    </comment>
    <comment ref="E33" authorId="1" shapeId="0">
      <text>
        <r>
          <rPr>
            <b/>
            <sz val="9"/>
            <color indexed="81"/>
            <rFont val="Tahoma"/>
            <family val="2"/>
            <charset val="204"/>
          </rPr>
          <t>4 Cortex-A53 1500МГц + 4 Cortex-A53 1000МГц</t>
        </r>
      </text>
    </comment>
    <comment ref="J33" authorId="0" shapeId="0">
      <text>
        <r>
          <rPr>
            <b/>
            <sz val="9"/>
            <color indexed="81"/>
            <rFont val="Tahoma"/>
            <family val="2"/>
            <charset val="204"/>
          </rPr>
          <t>Стандарт сетей 4G LTE Cat.6 со скоростью скачивания до 300Мбит/с, загрузки - до 50 Мбит/с</t>
        </r>
      </text>
    </comment>
    <comment ref="J34" authorId="0" shapeId="0">
      <text>
        <r>
          <rPr>
            <b/>
            <sz val="9"/>
            <color indexed="81"/>
            <rFont val="Tahoma"/>
            <family val="2"/>
            <charset val="204"/>
          </rPr>
          <t>Стандарт сетей 4G LTE Cat.4 со скоростью скачивания до 150Мбит/с, загрузки - до 50 Мбит/с</t>
        </r>
      </text>
    </comment>
    <comment ref="J35" authorId="1" shapeId="0">
      <text>
        <r>
          <rPr>
            <sz val="9"/>
            <color indexed="81"/>
            <rFont val="Tahoma"/>
            <family val="2"/>
            <charset val="204"/>
          </rPr>
          <t xml:space="preserve">Скорость скачивания до 600МБ/с
Скорость отдачи до 150МБ/с
</t>
        </r>
      </text>
    </comment>
    <comment ref="J36" authorId="0" shapeId="0">
      <text>
        <r>
          <rPr>
            <b/>
            <sz val="9"/>
            <color indexed="81"/>
            <rFont val="Tahoma"/>
            <family val="2"/>
            <charset val="204"/>
          </rPr>
          <t>Стандарт сетей 4G LTE Cat.7 со скоростью скачивания до 300Мбит/с, загрузки - до 100 Мбит/с</t>
        </r>
      </text>
    </comment>
    <comment ref="J37" authorId="0" shapeId="0">
      <text>
        <r>
          <rPr>
            <b/>
            <sz val="9"/>
            <color indexed="81"/>
            <rFont val="Tahoma"/>
            <family val="2"/>
            <charset val="204"/>
          </rPr>
          <t>Стандарт сетей 4G LTE Cat.7 со скоростью скачивания до 300Мбит/с, загрузки - до 100 Мбит/с</t>
        </r>
      </text>
    </comment>
    <comment ref="E38" authorId="1" shapeId="0">
      <text>
        <r>
          <rPr>
            <b/>
            <sz val="9"/>
            <color indexed="81"/>
            <rFont val="Tahoma"/>
            <family val="2"/>
            <charset val="204"/>
          </rPr>
          <t xml:space="preserve">4 ядра Cortex-A53 2,2ГГц + 4 ядра Cortex-A53 1,8ГГц </t>
        </r>
      </text>
    </comment>
    <comment ref="J38" authorId="1" shapeId="0">
      <text>
        <r>
          <rPr>
            <sz val="9"/>
            <color indexed="81"/>
            <rFont val="Tahoma"/>
            <family val="2"/>
            <charset val="204"/>
          </rPr>
          <t xml:space="preserve">Скорость скачивания до 600МБ/с
Скорость отдачи до 150МБ/с
</t>
        </r>
      </text>
    </comment>
    <comment ref="E39" authorId="0" shapeId="0">
      <text>
        <r>
          <rPr>
            <b/>
            <sz val="9"/>
            <color indexed="81"/>
            <rFont val="Tahoma"/>
            <family val="2"/>
            <charset val="204"/>
          </rPr>
          <t>4 ядра Kryo 250 по 1800МГц + 4 ядра Kryo 250 по 1800МГц</t>
        </r>
      </text>
    </comment>
    <comment ref="J39" authorId="0" shapeId="0">
      <text>
        <r>
          <rPr>
            <b/>
            <sz val="9"/>
            <color indexed="81"/>
            <rFont val="Tahoma"/>
            <family val="2"/>
            <charset val="204"/>
          </rPr>
          <t>Стандарт сетей 4G LTE Cat.6 со скоростью скачивания до 300Мбит/с, загрузки - до 50 Мбит/с</t>
        </r>
      </text>
    </comment>
    <comment ref="G40" authorId="0" shapeId="0">
      <text>
        <r>
          <rPr>
            <b/>
            <sz val="9"/>
            <color indexed="81"/>
            <rFont val="Tahoma"/>
            <family val="2"/>
            <charset val="204"/>
          </rPr>
          <t>14нм Samsung LPE</t>
        </r>
      </text>
    </comment>
    <comment ref="J40" authorId="1" shapeId="0">
      <text>
        <r>
          <rPr>
            <sz val="9"/>
            <color indexed="81"/>
            <rFont val="Tahoma"/>
            <family val="2"/>
            <charset val="204"/>
          </rPr>
          <t xml:space="preserve">Скорость скачивания до 600МБ/с
Скорость отдачи до 150МБ/с
</t>
        </r>
      </text>
    </comment>
    <comment ref="E41" authorId="0" shapeId="0">
      <text>
        <r>
          <rPr>
            <b/>
            <sz val="9"/>
            <color indexed="81"/>
            <rFont val="Tahoma"/>
            <family val="2"/>
            <charset val="204"/>
          </rPr>
          <t>4 Kryo 260 2,2ГГц + 4 Kryo 260 1,84ГГц</t>
        </r>
      </text>
    </comment>
    <comment ref="J41" authorId="1" shapeId="0">
      <text>
        <r>
          <rPr>
            <sz val="9"/>
            <color indexed="81"/>
            <rFont val="Tahoma"/>
            <family val="2"/>
            <charset val="204"/>
          </rPr>
          <t xml:space="preserve">Скорость скачивания до 600МБ/с
Скорость отдачи до 150МБ/с
</t>
        </r>
      </text>
    </comment>
    <comment ref="E42" authorId="0" shapeId="0">
      <text>
        <r>
          <rPr>
            <b/>
            <sz val="9"/>
            <color indexed="81"/>
            <rFont val="Tahoma"/>
            <family val="2"/>
            <charset val="204"/>
          </rPr>
          <t>4 Kryo 260 2,0ГГц + 4 Kryo 260 1,8ГГц</t>
        </r>
      </text>
    </comment>
    <comment ref="J42" authorId="1" shapeId="0">
      <text>
        <r>
          <rPr>
            <sz val="9"/>
            <color indexed="81"/>
            <rFont val="Tahoma"/>
            <family val="2"/>
            <charset val="204"/>
          </rPr>
          <t xml:space="preserve">Скорость скачивания до 600МБ/с
Скорость отдачи до 150МБ/с
</t>
        </r>
      </text>
    </comment>
    <comment ref="E43" authorId="0" shapeId="0">
      <text>
        <r>
          <rPr>
            <b/>
            <sz val="9"/>
            <color indexed="81"/>
            <rFont val="Tahoma"/>
            <family val="2"/>
            <charset val="204"/>
          </rPr>
          <t>2 производительных ядра Kryo 460 с частотой 2,0 ГГц (кастомные Cortex-A76) 
6 энергоэффективных ядер Kryo 460 с частотой 1,7 ГГц (кастомные Cortex-A55)</t>
        </r>
      </text>
    </comment>
    <comment ref="J43" authorId="1" shapeId="0">
      <text>
        <r>
          <rPr>
            <sz val="9"/>
            <color indexed="81"/>
            <rFont val="Tahoma"/>
            <family val="2"/>
            <charset val="204"/>
          </rPr>
          <t xml:space="preserve">Скорость скачивания до 600МБ/с
Скорость отдачи до 150МБ/с
</t>
        </r>
      </text>
    </comment>
    <comment ref="E44" authorId="0" shapeId="0">
      <text>
        <r>
          <rPr>
            <b/>
            <sz val="9"/>
            <color indexed="81"/>
            <rFont val="Tahoma"/>
            <family val="2"/>
            <charset val="204"/>
          </rPr>
          <t>2 Kryo 360 по 2,2ГГц + 6 Kryo 360 по 1,7ГГц</t>
        </r>
      </text>
    </comment>
    <comment ref="G44" authorId="0" shapeId="0">
      <text>
        <r>
          <rPr>
            <b/>
            <sz val="9"/>
            <color indexed="81"/>
            <rFont val="Tahoma"/>
            <family val="2"/>
            <charset val="204"/>
          </rPr>
          <t>10нм Samsung LPE</t>
        </r>
      </text>
    </comment>
    <comment ref="J44" authorId="1" shapeId="0">
      <text>
        <r>
          <rPr>
            <sz val="9"/>
            <color indexed="81"/>
            <rFont val="Tahoma"/>
            <family val="2"/>
            <charset val="204"/>
          </rPr>
          <t xml:space="preserve">Скорость скачивания до 600МБ/с
Скорость отдачи до 150МБ/с
</t>
        </r>
      </text>
    </comment>
    <comment ref="E45" authorId="0" shapeId="0">
      <text>
        <r>
          <rPr>
            <b/>
            <sz val="9"/>
            <color indexed="81"/>
            <rFont val="Tahoma"/>
            <family val="2"/>
            <charset val="204"/>
          </rPr>
          <t>2 Kryo 360 по 2,3ГГц + 6 Kryo 360 по 1,7ГГц</t>
        </r>
      </text>
    </comment>
    <comment ref="G45" authorId="0" shapeId="0">
      <text>
        <r>
          <rPr>
            <b/>
            <sz val="9"/>
            <color indexed="81"/>
            <rFont val="Tahoma"/>
            <family val="2"/>
            <charset val="204"/>
          </rPr>
          <t>10нм Samsung LPE</t>
        </r>
      </text>
    </comment>
    <comment ref="J45" authorId="1" shapeId="0">
      <text>
        <r>
          <rPr>
            <sz val="9"/>
            <color indexed="81"/>
            <rFont val="Tahoma"/>
            <family val="2"/>
            <charset val="204"/>
          </rPr>
          <t>Скорость скачивания до 800 МБ/с
Скорость отдачи до 150МБ/с</t>
        </r>
      </text>
    </comment>
    <comment ref="E46" authorId="0" shapeId="0">
      <text>
        <r>
          <rPr>
            <b/>
            <sz val="9"/>
            <color indexed="81"/>
            <rFont val="Tahoma"/>
            <family val="2"/>
            <charset val="204"/>
          </rPr>
          <t>2 производительных ядра Kryo 470 с частотой 2,2 ГГц
6 энергоэффективных ядер Kryo 470 с частотой 1,8 ГГц</t>
        </r>
      </text>
    </comment>
    <comment ref="J46" authorId="1" shapeId="0">
      <text>
        <r>
          <rPr>
            <sz val="9"/>
            <color indexed="81"/>
            <rFont val="Tahoma"/>
            <family val="2"/>
            <charset val="204"/>
          </rPr>
          <t>Скорость скачивания до 800 МБ/с
Скорость отдачи до 150МБ/с</t>
        </r>
      </text>
    </comment>
    <comment ref="E47" authorId="0" shapeId="0">
      <text>
        <r>
          <rPr>
            <b/>
            <sz val="9"/>
            <color indexed="81"/>
            <rFont val="Tahoma"/>
            <family val="2"/>
            <charset val="204"/>
          </rPr>
          <t>2 производительных ядра Kryo 470 с частотой 2,2 ГГц
6 энергоэффективных ядер Kryo 470 с частотой 1,8 ГГц</t>
        </r>
      </text>
    </comment>
    <comment ref="J47" authorId="1" shapeId="0">
      <text>
        <r>
          <rPr>
            <sz val="9"/>
            <color indexed="81"/>
            <rFont val="Tahoma"/>
            <family val="2"/>
            <charset val="204"/>
          </rPr>
          <t>Скорость скачивания до 800 МБ/с
Скорость отдачи до 150МБ/с</t>
        </r>
      </text>
    </comment>
    <comment ref="E48" authorId="2" shapeId="0">
      <text>
        <r>
          <rPr>
            <b/>
            <sz val="9"/>
            <color indexed="81"/>
            <rFont val="Tahoma"/>
            <charset val="1"/>
          </rPr>
          <t>1 Kryo 475 Prime 2,3GHz
1 Kryo 475 Gold 2,42GHz (Cortex-A76)
6 Kryo 475 Silver 1,8GHz (Cortex-A55)</t>
        </r>
      </text>
    </comment>
    <comment ref="G48" authorId="2" shapeId="0">
      <text>
        <r>
          <rPr>
            <b/>
            <sz val="9"/>
            <color indexed="81"/>
            <rFont val="Tahoma"/>
            <charset val="1"/>
          </rPr>
          <t>TSMP FinFET LPP</t>
        </r>
      </text>
    </comment>
    <comment ref="J48" authorId="2" shapeId="0">
      <text>
        <r>
          <rPr>
            <b/>
            <sz val="9"/>
            <color indexed="81"/>
            <rFont val="Tahoma"/>
            <charset val="1"/>
          </rPr>
          <t>5G модем X52
LTE Cat 24/22
5G NR Sub-6</t>
        </r>
      </text>
    </comment>
    <comment ref="E49" authorId="2" shapeId="0">
      <text>
        <r>
          <rPr>
            <b/>
            <sz val="9"/>
            <color indexed="81"/>
            <rFont val="Tahoma"/>
            <charset val="1"/>
          </rPr>
          <t>1 Kryo 475 Prime 2,3GHz
1 Kryo 475 Gold 2,42GHz (Cortex-A76)
6 Kryo 475 Silver 1,8GHz (Cortex-A55)</t>
        </r>
      </text>
    </comment>
    <comment ref="G49" authorId="2" shapeId="0">
      <text>
        <r>
          <rPr>
            <b/>
            <sz val="9"/>
            <color indexed="81"/>
            <rFont val="Tahoma"/>
            <charset val="1"/>
          </rPr>
          <t>Samsung EUV</t>
        </r>
      </text>
    </comment>
    <comment ref="J49" authorId="2" shapeId="0">
      <text>
        <r>
          <rPr>
            <b/>
            <sz val="9"/>
            <color indexed="81"/>
            <rFont val="Tahoma"/>
            <charset val="1"/>
          </rPr>
          <t>5G модем X52
LTE Cat 24/22
5G NR Sub-6</t>
        </r>
      </text>
    </comment>
    <comment ref="E50" authorId="2" shapeId="0">
      <text>
        <r>
          <rPr>
            <b/>
            <sz val="9"/>
            <color indexed="81"/>
            <rFont val="Tahoma"/>
            <charset val="1"/>
          </rPr>
          <t>1 Kryo 475 Prime 2,4GHz
1 Kryo 475 Gold 2,42GHz (Cortex-A76)
6 Kryo 475 Silver 1,8GHz (Cortex-A55)</t>
        </r>
      </text>
    </comment>
    <comment ref="G50" authorId="2" shapeId="0">
      <text>
        <r>
          <rPr>
            <b/>
            <sz val="9"/>
            <color indexed="81"/>
            <rFont val="Tahoma"/>
            <charset val="1"/>
          </rPr>
          <t>Samsung EUV</t>
        </r>
      </text>
    </comment>
    <comment ref="J50" authorId="2" shapeId="0">
      <text>
        <r>
          <rPr>
            <b/>
            <sz val="9"/>
            <color indexed="81"/>
            <rFont val="Tahoma"/>
            <charset val="1"/>
          </rPr>
          <t>5G модем X52
LTE Cat 24/22
5G NR Sub-6</t>
        </r>
      </text>
    </comment>
    <comment ref="E51" authorId="1" shapeId="0">
      <text>
        <r>
          <rPr>
            <b/>
            <sz val="9"/>
            <color indexed="81"/>
            <rFont val="Tahoma"/>
            <family val="2"/>
            <charset val="204"/>
          </rPr>
          <t>2 модифицированных ядра Cortex-A72 с частотой 2,15 ГГц + 2 модифицированных ядра Cortex-A57 с частотой 1,6 ГГц</t>
        </r>
      </text>
    </comment>
    <comment ref="J51" authorId="1" shapeId="0">
      <text>
        <r>
          <rPr>
            <sz val="9"/>
            <color indexed="81"/>
            <rFont val="Tahoma"/>
            <family val="2"/>
            <charset val="204"/>
          </rPr>
          <t xml:space="preserve">Скорость скачивания до 600МБ/с
Скорость отдачи до 150МБ/с
</t>
        </r>
      </text>
    </comment>
    <comment ref="E52" authorId="1" shapeId="0">
      <text>
        <r>
          <rPr>
            <b/>
            <sz val="9"/>
            <color indexed="81"/>
            <rFont val="Tahoma"/>
            <family val="2"/>
            <charset val="204"/>
          </rPr>
          <t>2 модифицированных ядра Cortex-A72 с частотой 1,8 ГГц + 2 модифицированных ядра Cortex-A57 с частотой 1,36 ГГц</t>
        </r>
      </text>
    </comment>
    <comment ref="J52" authorId="1" shapeId="0">
      <text>
        <r>
          <rPr>
            <sz val="9"/>
            <color indexed="81"/>
            <rFont val="Tahoma"/>
            <family val="2"/>
            <charset val="204"/>
          </rPr>
          <t xml:space="preserve">Скорость скачивания до 600МБ/с
Скорость отдачи до 150МБ/с
</t>
        </r>
      </text>
    </comment>
    <comment ref="E53" authorId="1" shapeId="0">
      <text>
        <r>
          <rPr>
            <b/>
            <sz val="9"/>
            <color indexed="81"/>
            <rFont val="Tahoma"/>
            <family val="2"/>
            <charset val="204"/>
          </rPr>
          <t>2 модифицированных ядра Cortex-A72 с частотой 2,35 ГГц + 2 модифицированных ядра Cortex-A57 с частотой 2 ГГц</t>
        </r>
      </text>
    </comment>
    <comment ref="J53" authorId="1" shapeId="0">
      <text>
        <r>
          <rPr>
            <sz val="9"/>
            <color indexed="81"/>
            <rFont val="Tahoma"/>
            <family val="2"/>
            <charset val="204"/>
          </rPr>
          <t xml:space="preserve">Скорость скачивания до 600МБ/с
Скорость отдачи до 150МБ/с
</t>
        </r>
      </text>
    </comment>
    <comment ref="E54" authorId="1" shapeId="0">
      <text>
        <r>
          <rPr>
            <b/>
            <sz val="9"/>
            <color indexed="81"/>
            <rFont val="Tahoma"/>
            <family val="2"/>
            <charset val="204"/>
          </rPr>
          <t>2 модифицированных ядра Cortex-A72 с частотой 2,15 ГГц + 2 модифицированных ядра Cortex-A57 с частотой 1,59 ГГц</t>
        </r>
      </text>
    </comment>
    <comment ref="J54" authorId="1" shapeId="0">
      <text>
        <r>
          <rPr>
            <sz val="9"/>
            <color indexed="81"/>
            <rFont val="Tahoma"/>
            <family val="2"/>
            <charset val="204"/>
          </rPr>
          <t xml:space="preserve">Скорость скачивания до 600МБ/с
Скорость отдачи до 150МБ/с
</t>
        </r>
      </text>
    </comment>
    <comment ref="E55" authorId="0" shapeId="0">
      <text>
        <r>
          <rPr>
            <b/>
            <sz val="9"/>
            <color indexed="81"/>
            <rFont val="Tahoma"/>
            <family val="2"/>
            <charset val="204"/>
          </rPr>
          <t>4 ядра Kryo 200 с частотой 2,45ГГц + 4 ядра Kryo 200 с частотой 1,9ГГц</t>
        </r>
      </text>
    </comment>
    <comment ref="G55" authorId="0" shapeId="0">
      <text>
        <r>
          <rPr>
            <b/>
            <sz val="9"/>
            <color indexed="81"/>
            <rFont val="Tahoma"/>
            <family val="2"/>
            <charset val="204"/>
          </rPr>
          <t>Samsung 10nm LPE</t>
        </r>
      </text>
    </comment>
    <comment ref="J55" authorId="1" shapeId="0">
      <text>
        <r>
          <rPr>
            <b/>
            <sz val="9"/>
            <color indexed="81"/>
            <rFont val="Tahoma"/>
            <family val="2"/>
            <charset val="204"/>
          </rPr>
          <t xml:space="preserve">НОВЫЙ ПРОТОКОЛ!
</t>
        </r>
        <r>
          <rPr>
            <sz val="9"/>
            <color indexed="81"/>
            <rFont val="Tahoma"/>
            <family val="2"/>
            <charset val="204"/>
          </rPr>
          <t xml:space="preserve">Скорость скачивания до 980МБ/с
Скорость отдачи до 150МБ/с
</t>
        </r>
      </text>
    </comment>
    <comment ref="E56" authorId="0" shapeId="0">
      <text>
        <r>
          <rPr>
            <b/>
            <sz val="9"/>
            <color indexed="81"/>
            <rFont val="Tahoma"/>
            <family val="2"/>
            <charset val="204"/>
          </rPr>
          <t>4 Cortex-A75 custom 2,8ГГц + 4 Cortex-A55 custom 1,8 ГГц</t>
        </r>
      </text>
    </comment>
    <comment ref="G56" authorId="0" shapeId="0">
      <text>
        <r>
          <rPr>
            <b/>
            <sz val="9"/>
            <color indexed="81"/>
            <rFont val="Tahoma"/>
            <family val="2"/>
            <charset val="204"/>
          </rPr>
          <t>10нм Samsung LPP второго поколения</t>
        </r>
      </text>
    </comment>
    <comment ref="J56" authorId="1" shapeId="0">
      <text>
        <r>
          <rPr>
            <b/>
            <sz val="9"/>
            <color indexed="81"/>
            <rFont val="Tahoma"/>
            <family val="2"/>
            <charset val="204"/>
          </rPr>
          <t>Download до 1,2 Гбит/с
Upload до 150Мбит/с</t>
        </r>
        <r>
          <rPr>
            <sz val="9"/>
            <color indexed="81"/>
            <rFont val="Tahoma"/>
            <family val="2"/>
            <charset val="204"/>
          </rPr>
          <t xml:space="preserve">
</t>
        </r>
      </text>
    </comment>
    <comment ref="E57" authorId="0" shapeId="0">
      <text>
        <r>
          <rPr>
            <b/>
            <sz val="9"/>
            <color indexed="81"/>
            <rFont val="Tahoma"/>
            <family val="2"/>
            <charset val="204"/>
          </rPr>
          <t>1 большое ядро Kryo 485 с частотой 2,84ГГц
3 высокопроизводительных ядра 2,42ГГц
4 энергоэффективных ядра 1,8ГГц</t>
        </r>
      </text>
    </comment>
    <comment ref="G57" authorId="1" shapeId="0">
      <text>
        <r>
          <rPr>
            <b/>
            <sz val="9"/>
            <color indexed="81"/>
            <rFont val="Tahoma"/>
            <family val="2"/>
            <charset val="204"/>
          </rPr>
          <t>7нм TSMC</t>
        </r>
      </text>
    </comment>
    <comment ref="J57" authorId="0" shapeId="0">
      <text>
        <r>
          <rPr>
            <b/>
            <sz val="9"/>
            <color indexed="81"/>
            <rFont val="Tahoma"/>
            <family val="2"/>
            <charset val="204"/>
          </rPr>
          <t>Модем Snapdragon X50, интернет 5G
Скорость до 5Гбит/с, в сетях LTE - до 2Гбит/с</t>
        </r>
      </text>
    </comment>
    <comment ref="E58" authorId="0" shapeId="0">
      <text>
        <r>
          <rPr>
            <b/>
            <sz val="9"/>
            <color indexed="81"/>
            <rFont val="Tahoma"/>
            <family val="2"/>
            <charset val="204"/>
          </rPr>
          <t>1 большое ядро Kryo 485 с частотой 2,84ГГц
3 высокопроизводительных ядра 2,42ГГц
4 энергоэффективных ядра 1,8ГГц</t>
        </r>
      </text>
    </comment>
    <comment ref="G58" authorId="1" shapeId="0">
      <text>
        <r>
          <rPr>
            <b/>
            <sz val="9"/>
            <color indexed="81"/>
            <rFont val="Tahoma"/>
            <family val="2"/>
            <charset val="204"/>
          </rPr>
          <t>7нм TSMC</t>
        </r>
      </text>
    </comment>
    <comment ref="J58" authorId="0" shapeId="0">
      <text>
        <r>
          <rPr>
            <b/>
            <sz val="9"/>
            <color indexed="81"/>
            <rFont val="Tahoma"/>
            <family val="2"/>
            <charset val="204"/>
          </rPr>
          <t>Модем Snapdragon X50, интернет 5G
Скорость до 5Гбит/с, в сетях LTE - до 2Гбит/с</t>
        </r>
      </text>
    </comment>
    <comment ref="E59" authorId="2" shapeId="0">
      <text>
        <r>
          <rPr>
            <b/>
            <sz val="9"/>
            <color indexed="81"/>
            <rFont val="Tahoma"/>
            <family val="2"/>
            <charset val="204"/>
          </rPr>
          <t>1 Kryo 585 Prime 2,84 ГГц
3 Kryo 585 Gold 2,42 ГГц
4 Kryo 585 Silver 1,8 ГГц</t>
        </r>
      </text>
    </comment>
    <comment ref="G59" authorId="1" shapeId="0">
      <text>
        <r>
          <rPr>
            <b/>
            <sz val="9"/>
            <color indexed="81"/>
            <rFont val="Tahoma"/>
            <family val="2"/>
            <charset val="204"/>
          </rPr>
          <t>7нм TSMC</t>
        </r>
      </text>
    </comment>
    <comment ref="J60" authorId="0" shapeId="0">
      <text>
        <r>
          <rPr>
            <b/>
            <sz val="9"/>
            <color indexed="81"/>
            <rFont val="Tahoma"/>
            <family val="2"/>
            <charset val="204"/>
          </rPr>
          <t>Стандарт сетей 4G LTE Cat.6 со скоростью скачивания до 300Мбит/с, загрузки - до 50 Мбит/с</t>
        </r>
      </text>
    </comment>
    <comment ref="J61" authorId="0" shapeId="0">
      <text>
        <r>
          <rPr>
            <b/>
            <sz val="9"/>
            <color indexed="81"/>
            <rFont val="Tahoma"/>
            <family val="2"/>
            <charset val="204"/>
          </rPr>
          <t>Стандарт сетей 4G LTE Cat.4 со скоростью скачивания до 150Мбит/с, загрузки - до 50 Мбит/с</t>
        </r>
      </text>
    </comment>
    <comment ref="J62" authorId="0" shapeId="0">
      <text>
        <r>
          <rPr>
            <b/>
            <sz val="9"/>
            <color indexed="81"/>
            <rFont val="Tahoma"/>
            <family val="2"/>
            <charset val="204"/>
          </rPr>
          <t>Стандарт сетей 4G LTE Cat.4 со скоростью скачивания до 150Мбит/с, загрузки - до 50 Мбит/с</t>
        </r>
      </text>
    </comment>
    <comment ref="J63" authorId="0" shapeId="0">
      <text>
        <r>
          <rPr>
            <b/>
            <sz val="9"/>
            <color indexed="81"/>
            <rFont val="Tahoma"/>
            <family val="2"/>
            <charset val="204"/>
          </rPr>
          <t>Стандарт сетей 4G LTE Cat.6 со скоростью скачивания до 300Мбит/с, загрузки - до 50 Мбит/с</t>
        </r>
      </text>
    </comment>
    <comment ref="J64" authorId="0" shapeId="0">
      <text>
        <r>
          <rPr>
            <b/>
            <sz val="9"/>
            <color indexed="81"/>
            <rFont val="Tahoma"/>
            <family val="2"/>
            <charset val="204"/>
          </rPr>
          <t>Стандарт сетей 4G LTE Cat.6 со скоростью скачивания до 300Мбит/с, загрузки - до 50 Мбит/с</t>
        </r>
      </text>
    </comment>
    <comment ref="E65" authorId="0" shapeId="0">
      <text>
        <r>
          <rPr>
            <b/>
            <sz val="9"/>
            <color indexed="81"/>
            <rFont val="Tahoma"/>
            <family val="2"/>
            <charset val="204"/>
          </rPr>
          <t>2 ядра Cortex-A73 по 2.0 ГГц + 4 ядра Cortex-A53 по 1.6 ГГц</t>
        </r>
      </text>
    </comment>
    <comment ref="J65" authorId="0" shapeId="0">
      <text>
        <r>
          <rPr>
            <b/>
            <sz val="9"/>
            <color indexed="81"/>
            <rFont val="Tahoma"/>
            <family val="2"/>
            <charset val="204"/>
          </rPr>
          <t>Download 300 Мбит/с
Upload 100 Мбит/с</t>
        </r>
      </text>
    </comment>
    <comment ref="J66" authorId="0" shapeId="0">
      <text>
        <r>
          <rPr>
            <b/>
            <sz val="9"/>
            <color indexed="81"/>
            <rFont val="Tahoma"/>
            <family val="2"/>
            <charset val="204"/>
          </rPr>
          <t>Download 300 Мбит/с
Upload 100 Мбит/с</t>
        </r>
      </text>
    </comment>
    <comment ref="E67" authorId="0" shapeId="0">
      <text>
        <r>
          <rPr>
            <b/>
            <sz val="9"/>
            <color indexed="81"/>
            <rFont val="Tahoma"/>
            <family val="2"/>
            <charset val="204"/>
          </rPr>
          <t>2 Cortex-A73 1,6ГГц + 6 Cortex-A53 1,6ГГц</t>
        </r>
      </text>
    </comment>
    <comment ref="J67" authorId="1" shapeId="0">
      <text>
        <r>
          <rPr>
            <sz val="9"/>
            <color indexed="81"/>
            <rFont val="Tahoma"/>
            <family val="2"/>
            <charset val="204"/>
          </rPr>
          <t xml:space="preserve">Скорость скачивания до 600МБ/с
Скорость отдачи до 150МБ/с
</t>
        </r>
      </text>
    </comment>
    <comment ref="E68" authorId="0" shapeId="0">
      <text>
        <r>
          <rPr>
            <b/>
            <sz val="9"/>
            <color indexed="81"/>
            <rFont val="Tahoma"/>
            <family val="2"/>
            <charset val="204"/>
          </rPr>
          <t>2 Cortex-A73 1,35ГГц + 6 Cortex-A53 1,35ГГц</t>
        </r>
      </text>
    </comment>
    <comment ref="J68" authorId="1" shapeId="0">
      <text>
        <r>
          <rPr>
            <sz val="9"/>
            <color indexed="81"/>
            <rFont val="Tahoma"/>
            <family val="2"/>
            <charset val="204"/>
          </rPr>
          <t xml:space="preserve">Скорость скачивания до 600МБ/с
Скорость отдачи до 150МБ/с
</t>
        </r>
      </text>
    </comment>
    <comment ref="E69" authorId="0" shapeId="0">
      <text>
        <r>
          <rPr>
            <b/>
            <sz val="9"/>
            <color indexed="81"/>
            <rFont val="Tahoma"/>
            <family val="2"/>
            <charset val="204"/>
          </rPr>
          <t>2 Cortex-A73 1,56ГГц 
6 Cortex-A53 1,35ГГц</t>
        </r>
      </text>
    </comment>
    <comment ref="J69" authorId="1" shapeId="0">
      <text>
        <r>
          <rPr>
            <sz val="9"/>
            <color indexed="81"/>
            <rFont val="Tahoma"/>
            <family val="2"/>
            <charset val="204"/>
          </rPr>
          <t xml:space="preserve">Скорость скачивания до 600МБ/с
Скорость отдачи до 150МБ/с
</t>
        </r>
      </text>
    </comment>
    <comment ref="E70" authorId="0" shapeId="0">
      <text>
        <r>
          <rPr>
            <b/>
            <sz val="9"/>
            <color indexed="81"/>
            <rFont val="Tahoma"/>
            <family val="2"/>
            <charset val="204"/>
          </rPr>
          <t>2 Cortex-A73 2,2ГГц 
6 Cortex-A53 1,6ГГц</t>
        </r>
      </text>
    </comment>
    <comment ref="J70" authorId="1" shapeId="0">
      <text>
        <r>
          <rPr>
            <sz val="9"/>
            <color indexed="81"/>
            <rFont val="Tahoma"/>
            <family val="2"/>
            <charset val="204"/>
          </rPr>
          <t xml:space="preserve">Скорость скачивания до 600МБ/с
Скорость отдачи до 150МБ/с
</t>
        </r>
      </text>
    </comment>
    <comment ref="E71" authorId="0" shapeId="0">
      <text>
        <r>
          <rPr>
            <b/>
            <sz val="9"/>
            <color indexed="81"/>
            <rFont val="Tahoma"/>
            <family val="2"/>
            <charset val="204"/>
          </rPr>
          <t>2 Cortex-A73 1,8ГГц 
6 Cortex-A53 1,6ГГц</t>
        </r>
      </text>
    </comment>
    <comment ref="J71" authorId="1" shapeId="0">
      <text>
        <r>
          <rPr>
            <sz val="9"/>
            <color indexed="81"/>
            <rFont val="Tahoma"/>
            <family val="2"/>
            <charset val="204"/>
          </rPr>
          <t xml:space="preserve">Скорость скачивания до 600МБ/с
Скорость отдачи до 150МБ/с
</t>
        </r>
      </text>
    </comment>
    <comment ref="E72" authorId="0" shapeId="0">
      <text>
        <r>
          <rPr>
            <b/>
            <sz val="9"/>
            <color indexed="81"/>
            <rFont val="Tahoma"/>
            <family val="2"/>
            <charset val="204"/>
          </rPr>
          <t>4 Exynos M1 2,6ГГц (2,3ГГц если работают все 4) + 4 Cortex-A53 2,3ГГц</t>
        </r>
      </text>
    </comment>
    <comment ref="J72" authorId="1" shapeId="0">
      <text>
        <r>
          <rPr>
            <sz val="9"/>
            <color indexed="81"/>
            <rFont val="Tahoma"/>
            <family val="2"/>
            <charset val="204"/>
          </rPr>
          <t xml:space="preserve">Скорость скачивания до 600МБ/с
Скорость отдачи до 150МБ/с
</t>
        </r>
      </text>
    </comment>
    <comment ref="E73" authorId="0" shapeId="0">
      <text>
        <r>
          <rPr>
            <b/>
            <sz val="9"/>
            <color indexed="81"/>
            <rFont val="Tahoma"/>
            <family val="2"/>
            <charset val="204"/>
          </rPr>
          <t>4 Exynos M2 2,314ГГц
4 Cortex-A53 1,69ГГц</t>
        </r>
      </text>
    </comment>
    <comment ref="J73" authorId="1" shapeId="0">
      <text>
        <r>
          <rPr>
            <sz val="9"/>
            <color indexed="81"/>
            <rFont val="Tahoma"/>
            <family val="2"/>
            <charset val="204"/>
          </rPr>
          <t xml:space="preserve">Скорость скачивания до 600МБ/с
Скорость отдачи до 150МБ/с
</t>
        </r>
      </text>
    </comment>
    <comment ref="E74" authorId="0" shapeId="0">
      <text>
        <r>
          <rPr>
            <b/>
            <sz val="9"/>
            <color indexed="81"/>
            <rFont val="Tahoma"/>
            <family val="2"/>
            <charset val="204"/>
          </rPr>
          <t>4 Cortex-A73 2,2 ГГц
4 Cortex-A53 1,6 ГГц</t>
        </r>
      </text>
    </comment>
    <comment ref="J74" authorId="1" shapeId="0">
      <text>
        <r>
          <rPr>
            <sz val="9"/>
            <color indexed="81"/>
            <rFont val="Tahoma"/>
            <family val="2"/>
            <charset val="204"/>
          </rPr>
          <t xml:space="preserve">Скорость скачивания до 600МБ/с
Скорость отдачи до 150МБ/с
</t>
        </r>
      </text>
    </comment>
    <comment ref="E75" authorId="0" shapeId="0">
      <text>
        <r>
          <rPr>
            <b/>
            <sz val="9"/>
            <color indexed="81"/>
            <rFont val="Tahoma"/>
            <family val="2"/>
            <charset val="204"/>
          </rPr>
          <t>4 Cortex-A73 2,3ГГц + 4 Cortex-A53 1,6ГГц</t>
        </r>
      </text>
    </comment>
    <comment ref="G75" authorId="0" shapeId="0">
      <text>
        <r>
          <rPr>
            <b/>
            <sz val="9"/>
            <color indexed="81"/>
            <rFont val="Tahoma"/>
            <family val="2"/>
            <charset val="204"/>
          </rPr>
          <t>Samsung 2nd Gen 10nm FinFET</t>
        </r>
      </text>
    </comment>
    <comment ref="J75" authorId="1" shapeId="0">
      <text>
        <r>
          <rPr>
            <sz val="9"/>
            <color indexed="81"/>
            <rFont val="Tahoma"/>
            <family val="2"/>
            <charset val="204"/>
          </rPr>
          <t xml:space="preserve">Скорость скачивания до 600МБ/с
Скорость отдачи до 150МБ/с
</t>
        </r>
      </text>
    </comment>
    <comment ref="E76" authorId="0" shapeId="0">
      <text>
        <r>
          <rPr>
            <b/>
            <sz val="9"/>
            <color indexed="81"/>
            <rFont val="Tahoma"/>
            <family val="2"/>
            <charset val="204"/>
          </rPr>
          <t>4 Cortex-A73 2,3ГГц
4 Cortex-A53 1,7ГГц</t>
        </r>
      </text>
    </comment>
    <comment ref="G76" authorId="0" shapeId="0">
      <text>
        <r>
          <rPr>
            <b/>
            <sz val="9"/>
            <color indexed="81"/>
            <rFont val="Tahoma"/>
            <family val="2"/>
            <charset val="204"/>
          </rPr>
          <t>Samsung 2nd Gen 10nm FinFET</t>
        </r>
      </text>
    </comment>
    <comment ref="J76" authorId="1" shapeId="0">
      <text>
        <r>
          <rPr>
            <sz val="9"/>
            <color indexed="81"/>
            <rFont val="Tahoma"/>
            <family val="2"/>
            <charset val="204"/>
          </rPr>
          <t xml:space="preserve">Скорость скачивания до 600МБ/с
Скорость отдачи до 150МБ/с
</t>
        </r>
      </text>
    </comment>
    <comment ref="G77" authorId="2" shapeId="0">
      <text>
        <r>
          <rPr>
            <b/>
            <sz val="9"/>
            <color indexed="81"/>
            <rFont val="Tahoma"/>
            <charset val="1"/>
          </rPr>
          <t>8nm FinFET</t>
        </r>
      </text>
    </comment>
    <comment ref="E78" authorId="0" shapeId="0">
      <text>
        <r>
          <rPr>
            <b/>
            <sz val="9"/>
            <color indexed="81"/>
            <rFont val="Tahoma"/>
            <family val="2"/>
            <charset val="204"/>
          </rPr>
          <t>4 ядра Mongoose M3 2,7 ГГц + 4 ядра Cortex-A55 1,95 ГГц</t>
        </r>
      </text>
    </comment>
    <comment ref="G78" authorId="0" shapeId="0">
      <text>
        <r>
          <rPr>
            <b/>
            <sz val="9"/>
            <color indexed="81"/>
            <rFont val="Tahoma"/>
            <family val="2"/>
            <charset val="204"/>
          </rPr>
          <t>Samsung 2nd Gen 10nm FinFET</t>
        </r>
      </text>
    </comment>
    <comment ref="J78" authorId="1" shapeId="0">
      <text>
        <r>
          <rPr>
            <b/>
            <sz val="9"/>
            <color indexed="81"/>
            <rFont val="Tahoma"/>
            <family val="2"/>
            <charset val="204"/>
          </rPr>
          <t>Download до 1,2 Гбит/с
Upload до 150Мбит/с</t>
        </r>
        <r>
          <rPr>
            <sz val="9"/>
            <color indexed="81"/>
            <rFont val="Tahoma"/>
            <family val="2"/>
            <charset val="204"/>
          </rPr>
          <t xml:space="preserve">
</t>
        </r>
      </text>
    </comment>
    <comment ref="E79" authorId="0" shapeId="0">
      <text>
        <r>
          <rPr>
            <b/>
            <sz val="9"/>
            <color indexed="81"/>
            <rFont val="Tahoma"/>
            <family val="2"/>
            <charset val="204"/>
          </rPr>
          <t>2 Exynos M4 Mongoose 2,7ГГц 
2 Cortex-A75 2,3 ГГц
4 Cortex-A55 1,9ГГц</t>
        </r>
      </text>
    </comment>
    <comment ref="G79" authorId="0" shapeId="0">
      <text>
        <r>
          <rPr>
            <b/>
            <sz val="9"/>
            <color indexed="81"/>
            <rFont val="Tahoma"/>
            <family val="2"/>
            <charset val="204"/>
          </rPr>
          <t>Samsung 8нм LPP FinFET</t>
        </r>
      </text>
    </comment>
    <comment ref="J79" authorId="0" shapeId="0">
      <text>
        <r>
          <rPr>
            <b/>
            <sz val="9"/>
            <color indexed="81"/>
            <rFont val="Tahoma"/>
            <family val="2"/>
            <charset val="204"/>
          </rPr>
          <t>Пре-5G
Download 2GBps
Upload 316MBps</t>
        </r>
      </text>
    </comment>
    <comment ref="E80" authorId="2" shapeId="0">
      <text>
        <r>
          <rPr>
            <b/>
            <sz val="9"/>
            <color indexed="81"/>
            <rFont val="Tahoma"/>
            <family val="2"/>
            <charset val="204"/>
          </rPr>
          <t>2 Exynos M4 2,73 ГГц
2 Cortex-A75 2,4 ГГц
4 Cortex-A55 1,9 ГГц</t>
        </r>
      </text>
    </comment>
    <comment ref="J80" authorId="0" shapeId="0">
      <text>
        <r>
          <rPr>
            <b/>
            <sz val="9"/>
            <color indexed="81"/>
            <rFont val="Tahoma"/>
            <family val="2"/>
            <charset val="204"/>
          </rPr>
          <t>Download 2GBps
Upload 316MBps</t>
        </r>
      </text>
    </comment>
    <comment ref="G81" authorId="2" shapeId="0">
      <text>
        <r>
          <rPr>
            <b/>
            <sz val="9"/>
            <color indexed="81"/>
            <rFont val="Tahoma"/>
            <charset val="1"/>
          </rPr>
          <t>7nm Samsung EUV</t>
        </r>
      </text>
    </comment>
    <comment ref="E82" authorId="0" shapeId="0">
      <text>
        <r>
          <rPr>
            <b/>
            <sz val="9"/>
            <color indexed="81"/>
            <rFont val="Tahoma"/>
            <charset val="1"/>
          </rPr>
          <t>4 ядра Cortex-A55 1,6ГГц 
4 ядра Cortex-A55 1,2ГГц</t>
        </r>
      </text>
    </comment>
    <comment ref="J82" authorId="0" shapeId="0">
      <text>
        <r>
          <rPr>
            <b/>
            <sz val="9"/>
            <color indexed="81"/>
            <rFont val="Tahoma"/>
            <family val="2"/>
            <charset val="204"/>
          </rPr>
          <t>Стандарт сетей 4G LTE Cat.4 со скоростью скачивания до 150Мбит/с, загрузки - до 50 Мбит/с</t>
        </r>
      </text>
    </comment>
  </commentList>
</comments>
</file>

<file path=xl/comments2.xml><?xml version="1.0" encoding="utf-8"?>
<comments xmlns="http://schemas.openxmlformats.org/spreadsheetml/2006/main">
  <authors>
    <author>Michaele Stevsky</author>
    <author>Miguel Stevsky</author>
  </authors>
  <commentList>
    <comment ref="J1" authorId="0" shapeId="0">
      <text>
        <r>
          <rPr>
            <sz val="9"/>
            <color indexed="81"/>
            <rFont val="Tahoma"/>
            <family val="2"/>
            <charset val="204"/>
          </rPr>
          <t xml:space="preserve">В разных смартфонах может быть реализована разная диафрагма. Указана наиболее часто встречающаяся для данного модуля
</t>
        </r>
      </text>
    </comment>
    <comment ref="N1" authorId="0" shapeId="0">
      <text>
        <r>
          <rPr>
            <b/>
            <sz val="9"/>
            <color indexed="81"/>
            <rFont val="Tahoma"/>
            <family val="2"/>
            <charset val="204"/>
          </rPr>
          <t>Суммарный ранк на основании рейтинга http://www.china-prices.com</t>
        </r>
        <r>
          <rPr>
            <sz val="9"/>
            <color indexed="81"/>
            <rFont val="Tahoma"/>
            <family val="2"/>
            <charset val="204"/>
          </rPr>
          <t xml:space="preserve">
Обновлено 07.12.2019</t>
        </r>
      </text>
    </comment>
    <comment ref="H74" authorId="1" shapeId="0">
      <text>
        <r>
          <rPr>
            <b/>
            <sz val="9"/>
            <color indexed="81"/>
            <rFont val="Tahoma"/>
            <charset val="1"/>
          </rPr>
          <t>1,6 мкм 4-in-1</t>
        </r>
      </text>
    </comment>
  </commentList>
</comments>
</file>

<file path=xl/comments3.xml><?xml version="1.0" encoding="utf-8"?>
<comments xmlns="http://schemas.openxmlformats.org/spreadsheetml/2006/main">
  <authors>
    <author>Michaele Stevsky</author>
  </authors>
  <commentList>
    <comment ref="E6" authorId="0" shapeId="0">
      <text>
        <r>
          <rPr>
            <b/>
            <sz val="9"/>
            <color indexed="81"/>
            <rFont val="Tahoma"/>
            <family val="2"/>
            <charset val="204"/>
          </rPr>
          <t>Нет точной информации о том, запущено ли производство или нет</t>
        </r>
      </text>
    </comment>
    <comment ref="A37" authorId="0" shapeId="0">
      <text>
        <r>
          <rPr>
            <b/>
            <sz val="9"/>
            <color indexed="81"/>
            <rFont val="Tahoma"/>
            <family val="2"/>
            <charset val="204"/>
          </rPr>
          <t>Владельцы - TSMC и NXP Semiconductor</t>
        </r>
      </text>
    </comment>
    <comment ref="D83" authorId="0" shapeId="0">
      <text>
        <r>
          <rPr>
            <b/>
            <sz val="9"/>
            <color indexed="81"/>
            <rFont val="Tahoma"/>
            <family val="2"/>
            <charset val="204"/>
          </rPr>
          <t xml:space="preserve">Full Dimension MIMO
</t>
        </r>
      </text>
    </comment>
  </commentList>
</comments>
</file>

<file path=xl/sharedStrings.xml><?xml version="1.0" encoding="utf-8"?>
<sst xmlns="http://schemas.openxmlformats.org/spreadsheetml/2006/main" count="2741" uniqueCount="1146">
  <si>
    <t>Новизна</t>
  </si>
  <si>
    <t>OLD</t>
  </si>
  <si>
    <t>Процессор</t>
  </si>
  <si>
    <t>Производитель</t>
  </si>
  <si>
    <t>Код</t>
  </si>
  <si>
    <t>Ядро</t>
  </si>
  <si>
    <t>GPU</t>
  </si>
  <si>
    <t>Память</t>
  </si>
  <si>
    <t>Snapdragon 600</t>
  </si>
  <si>
    <t>Qualcomm</t>
  </si>
  <si>
    <t>Adreno 320</t>
  </si>
  <si>
    <t>Выпуск</t>
  </si>
  <si>
    <t>LPDDR3</t>
  </si>
  <si>
    <t>Snapdragon 800</t>
  </si>
  <si>
    <t>Adreno 330</t>
  </si>
  <si>
    <t>нм</t>
  </si>
  <si>
    <t>Ядро, MHz</t>
  </si>
  <si>
    <t>Ядер</t>
  </si>
  <si>
    <t>Samsung</t>
  </si>
  <si>
    <t>TSMC</t>
  </si>
  <si>
    <t>HiSilicon</t>
  </si>
  <si>
    <t>Mali T658</t>
  </si>
  <si>
    <t>Adreno 305</t>
  </si>
  <si>
    <t>MT6592</t>
  </si>
  <si>
    <t>MediaTek</t>
  </si>
  <si>
    <t>Snapdragon 625</t>
  </si>
  <si>
    <t>Adreno 418</t>
  </si>
  <si>
    <t>LTE c10</t>
  </si>
  <si>
    <t>LTE c6</t>
  </si>
  <si>
    <t>LTE c4</t>
  </si>
  <si>
    <t>ARM</t>
  </si>
  <si>
    <t>NVIDIA</t>
  </si>
  <si>
    <t>Intel</t>
  </si>
  <si>
    <t>Apple</t>
  </si>
  <si>
    <t>22.06.2015 Сформированы диаграммы, отражающие статистику процессоров, вышедших в 2014-2015гг</t>
  </si>
  <si>
    <t>Компания</t>
  </si>
  <si>
    <t>Название фабрики</t>
  </si>
  <si>
    <t>Город</t>
  </si>
  <si>
    <t>Страна</t>
  </si>
  <si>
    <t>Техпроцесс, нм</t>
  </si>
  <si>
    <t>Тайчун</t>
  </si>
  <si>
    <t>Тайвань</t>
  </si>
  <si>
    <t>Синьчу</t>
  </si>
  <si>
    <t>Тайнань</t>
  </si>
  <si>
    <t>Fab 16</t>
  </si>
  <si>
    <t>S2</t>
  </si>
  <si>
    <t>Китай</t>
  </si>
  <si>
    <t>Line-16</t>
  </si>
  <si>
    <t>Хвасон</t>
  </si>
  <si>
    <t>Южная Корея</t>
  </si>
  <si>
    <t>Остин</t>
  </si>
  <si>
    <t>США</t>
  </si>
  <si>
    <t>Fab 42</t>
  </si>
  <si>
    <t>Чандлер</t>
  </si>
  <si>
    <t>D1D</t>
  </si>
  <si>
    <t>Хиллсборо</t>
  </si>
  <si>
    <t>D1X</t>
  </si>
  <si>
    <t>Fab 32</t>
  </si>
  <si>
    <t>Fab 28</t>
  </si>
  <si>
    <t>Кирьят Гат</t>
  </si>
  <si>
    <t>Израиль</t>
  </si>
  <si>
    <t>D1C</t>
  </si>
  <si>
    <t>Сингапур</t>
  </si>
  <si>
    <t>GlobalFoundries</t>
  </si>
  <si>
    <t>Fab 8</t>
  </si>
  <si>
    <t>Мальта</t>
  </si>
  <si>
    <t>Fab 9</t>
  </si>
  <si>
    <t>CNSE</t>
  </si>
  <si>
    <t>NanoFab 300 North</t>
  </si>
  <si>
    <t>Олбани</t>
  </si>
  <si>
    <t>NanoFab Central</t>
  </si>
  <si>
    <t>Начало пр-ва</t>
  </si>
  <si>
    <t>Техпроцесс</t>
  </si>
  <si>
    <t>Копирование всего материала или любой его части, включая данную таблицу, РАЗРЕШЕНО</t>
  </si>
  <si>
    <t>ТОЛЬКО С УКАЗАНИЕМ ИСТОЧНИКА - САЙТА www.stevsky.ru</t>
  </si>
  <si>
    <t>С уважением, Стевский</t>
  </si>
  <si>
    <t>.</t>
  </si>
  <si>
    <t>Стандарты связи</t>
  </si>
  <si>
    <t>Название</t>
  </si>
  <si>
    <t>LTE Cat 9</t>
  </si>
  <si>
    <t>LTE Cat 4</t>
  </si>
  <si>
    <t>HSPA+</t>
  </si>
  <si>
    <t>2,5G GPRS</t>
  </si>
  <si>
    <t>2,75G EDGE</t>
  </si>
  <si>
    <t>14,4Kbit/s</t>
  </si>
  <si>
    <t>115Kbit/s</t>
  </si>
  <si>
    <t>474Kbit/s</t>
  </si>
  <si>
    <t>Поколение 2G</t>
  </si>
  <si>
    <t>Поколение 3G</t>
  </si>
  <si>
    <t>Поколение 4G</t>
  </si>
  <si>
    <t>LTE Cat 10</t>
  </si>
  <si>
    <t>12.05.2015: добавлены 10-ядерные процессоры Mediatek Helio X20 и Qualcomm Snapdragon 818</t>
  </si>
  <si>
    <t>Опубликована статья про 10-ядерные процессоры</t>
  </si>
  <si>
    <t>С рынка мобильных процессоров для смартфонов в 2014 году уходят nVidia и Broadcom</t>
  </si>
  <si>
    <t>Поколение 5G</t>
  </si>
  <si>
    <t>3,6Мбит/с</t>
  </si>
  <si>
    <t>42,2Мбит/с</t>
  </si>
  <si>
    <t>1Мбит/с</t>
  </si>
  <si>
    <t>5,76Мбит/с</t>
  </si>
  <si>
    <t>50Мбит/с</t>
  </si>
  <si>
    <t>100Мбит/с</t>
  </si>
  <si>
    <t>150Мбит/с</t>
  </si>
  <si>
    <t>300Мбит/с</t>
  </si>
  <si>
    <t>450Мбит/с</t>
  </si>
  <si>
    <t>В разделе "доп" данного файла опубликованы таблица скоростей по разным протоколам связи (от 2G до 5G)</t>
  </si>
  <si>
    <t>Snapdragon 801</t>
  </si>
  <si>
    <t>Snapdragon 805</t>
  </si>
  <si>
    <t>PowerVR G6200</t>
  </si>
  <si>
    <t>Cortex-A53</t>
  </si>
  <si>
    <t>Adreno 306</t>
  </si>
  <si>
    <t>Exynos 5 Hexa 5260</t>
  </si>
  <si>
    <t>Rockchip</t>
  </si>
  <si>
    <t>PowerVR G6430</t>
  </si>
  <si>
    <t>Spreadtrum</t>
  </si>
  <si>
    <t>02.10.2013: добавлены новые процессоры, указано много смартфонов в графе "Используется в…"</t>
  </si>
  <si>
    <t>3G</t>
  </si>
  <si>
    <t>Snapdragon 810</t>
  </si>
  <si>
    <t>Snapdragon 808</t>
  </si>
  <si>
    <t>4 Cortex-A57 + 4 Cortex-A53</t>
  </si>
  <si>
    <t>10.05.2014: добавлены процессоры Spreadtrum, Rockchip. Указаны новые смартфоны</t>
  </si>
  <si>
    <t>Adreno 405</t>
  </si>
  <si>
    <t>LPDDR3 800 МГц</t>
  </si>
  <si>
    <t>LPDDR3 933 МГц</t>
  </si>
  <si>
    <t>allwinnertech.com</t>
  </si>
  <si>
    <t>2G</t>
  </si>
  <si>
    <t>Официальный сайт</t>
  </si>
  <si>
    <t>Статья на Википедии</t>
  </si>
  <si>
    <t>Mediatek</t>
  </si>
  <si>
    <t>Apple_Ax</t>
  </si>
  <si>
    <t>Atom</t>
  </si>
  <si>
    <t>NVIDIA_Tegra</t>
  </si>
  <si>
    <t>Exynos</t>
  </si>
  <si>
    <t>mediatek.com</t>
  </si>
  <si>
    <t>spreadtrum.com</t>
  </si>
  <si>
    <t>Exynos 7580</t>
  </si>
  <si>
    <t>Mali T720</t>
  </si>
  <si>
    <t>MSM8228</t>
  </si>
  <si>
    <t>rock-chips.com</t>
  </si>
  <si>
    <t>Snapdragon</t>
  </si>
  <si>
    <t>Adreno 302</t>
  </si>
  <si>
    <t>Snapdragon 200</t>
  </si>
  <si>
    <t>arm.com</t>
  </si>
  <si>
    <t>samsung.com</t>
  </si>
  <si>
    <t>apple.com</t>
  </si>
  <si>
    <t>hisilicon.com</t>
  </si>
  <si>
    <t>Z3700-Series</t>
  </si>
  <si>
    <t>Z2400-Series</t>
  </si>
  <si>
    <t>qualcomm.com</t>
  </si>
  <si>
    <t>LPDDR4 1600 МГц</t>
  </si>
  <si>
    <t>nvidia.ru</t>
  </si>
  <si>
    <t>12.05.2014: добавлены ссылки на официальные сайты производителей и на страницы в Википедии</t>
  </si>
  <si>
    <t>В данной таблице вы найдёте технические характеристики большинства мобильных процессоров,</t>
  </si>
  <si>
    <t>Лайки, комментарии и любого вида благодарности ПРИВЕТСТВУЮТСЯ!</t>
  </si>
  <si>
    <t>14.05.2014: опубликована статья "Мобильные процессоры 2014 - большой обзор"</t>
  </si>
  <si>
    <t>11.08.2013: Опубликован "Большой обзор мобильных процессоров в августе 2013 года", адрес статьи</t>
  </si>
  <si>
    <t>www.stevsky.ru/proc2013</t>
  </si>
  <si>
    <t>История изменений:</t>
  </si>
  <si>
    <t>www.stevsky.ru/proc2014</t>
  </si>
  <si>
    <t>Ранее с него ушли Texas Instruments и ST-Ericsson</t>
  </si>
  <si>
    <t>Allwinner</t>
  </si>
  <si>
    <t>PowerVR G6230</t>
  </si>
  <si>
    <t>2кв.2015</t>
  </si>
  <si>
    <t>http://stevsky.ru/proc2015</t>
  </si>
  <si>
    <t>Adreno 510</t>
  </si>
  <si>
    <t>LPDDR3 667 МГц</t>
  </si>
  <si>
    <t>Snapdragon 820</t>
  </si>
  <si>
    <t>Используется в (другая дополнительная информация)</t>
  </si>
  <si>
    <t>3кв.2016</t>
  </si>
  <si>
    <t>Mali T720 MP2</t>
  </si>
  <si>
    <t>Apple A8</t>
  </si>
  <si>
    <t>Apple A9</t>
  </si>
  <si>
    <t>Apple A8X</t>
  </si>
  <si>
    <t>Intel Atom Z3580</t>
  </si>
  <si>
    <t>18.05.2015 Добавлены процессоры Spreadtrum, Actions Semiconductor, Leadcore Technology, Zenithink</t>
  </si>
  <si>
    <t>Fab 3</t>
  </si>
  <si>
    <t>Fab 5</t>
  </si>
  <si>
    <t>Fab 6</t>
  </si>
  <si>
    <t>UMC</t>
  </si>
  <si>
    <t>Fab12A</t>
  </si>
  <si>
    <t>18.05.2015 Дополнен список фабрик по производству процессоров</t>
  </si>
  <si>
    <t>PowerVR G6400</t>
  </si>
  <si>
    <t>MT6588</t>
  </si>
  <si>
    <t>4кв.2015</t>
  </si>
  <si>
    <t>21.04.2015: добавлены новые процессоры Mediatek, Qualcomm, Hisilicon. Готовится к выпуску новый обзор</t>
  </si>
  <si>
    <t>Mali 400 MP4</t>
  </si>
  <si>
    <t>Mali 400 MP2</t>
  </si>
  <si>
    <t>Adreno 304</t>
  </si>
  <si>
    <t>Exynos 7420</t>
  </si>
  <si>
    <t>MSM8996</t>
  </si>
  <si>
    <t>LPDDR4 1866 МГц</t>
  </si>
  <si>
    <t>LTE c7</t>
  </si>
  <si>
    <t>NanoFab 300 South</t>
  </si>
  <si>
    <t>Вермонт</t>
  </si>
  <si>
    <t>Fab 8C</t>
  </si>
  <si>
    <t>Fab 8N</t>
  </si>
  <si>
    <t>Сучжоу</t>
  </si>
  <si>
    <t>Adreno 505</t>
  </si>
  <si>
    <t>1кв.2016</t>
  </si>
  <si>
    <t>Exynos 7880</t>
  </si>
  <si>
    <t>Mali T760 MP8 772 МГц</t>
  </si>
  <si>
    <t>17.05.15 Добавлены процессоры Samsung Exynos, уточнена информация по старым чипам и обновлен список устройств</t>
  </si>
  <si>
    <t>Модель</t>
  </si>
  <si>
    <t>Архитектура</t>
  </si>
  <si>
    <t>3DMark 2013</t>
  </si>
  <si>
    <t>Mali 400 MP</t>
  </si>
  <si>
    <t>Utgard</t>
  </si>
  <si>
    <t>210/400</t>
  </si>
  <si>
    <t>210/500</t>
  </si>
  <si>
    <t>Mali T604</t>
  </si>
  <si>
    <t>210 / 604</t>
  </si>
  <si>
    <t>Mali T624</t>
  </si>
  <si>
    <t>500 / 628</t>
  </si>
  <si>
    <t>Rogue</t>
  </si>
  <si>
    <t>23.06.2015 Добавлена вкладка GPU с характеристиками некоторых графических процессоров</t>
  </si>
  <si>
    <t>Производительность, ГФЛОПС</t>
  </si>
  <si>
    <t>Использование</t>
  </si>
  <si>
    <t>PowerVR G6100</t>
  </si>
  <si>
    <t xml:space="preserve">Adreno 330 </t>
  </si>
  <si>
    <t>Snapdragon 801 AC</t>
  </si>
  <si>
    <t>Adreno 420</t>
  </si>
  <si>
    <t>Adreno 430</t>
  </si>
  <si>
    <t>Mali T604 MP4</t>
  </si>
  <si>
    <t>Mali T628 MP6</t>
  </si>
  <si>
    <t>Не для смартфонов</t>
  </si>
  <si>
    <t>AML8726-M803</t>
  </si>
  <si>
    <t>AML8726-M801</t>
  </si>
  <si>
    <t>GFX Bench</t>
  </si>
  <si>
    <t>Mali 450 MP4</t>
  </si>
  <si>
    <t xml:space="preserve">Mali 450 MP4 </t>
  </si>
  <si>
    <t>Mali 450 MP6</t>
  </si>
  <si>
    <t>Mali 450 MP8</t>
  </si>
  <si>
    <t>Mali T604 MP2</t>
  </si>
  <si>
    <t>Mali T720 MP8</t>
  </si>
  <si>
    <t>Mali T760 MP16</t>
  </si>
  <si>
    <t>Mali T760 MP4</t>
  </si>
  <si>
    <t>Mali T760 MP6</t>
  </si>
  <si>
    <t>Mali T760 MP8</t>
  </si>
  <si>
    <t>Mali T820</t>
  </si>
  <si>
    <t>Mali T830</t>
  </si>
  <si>
    <t>Mali T860 MP16</t>
  </si>
  <si>
    <t>Unified shader model</t>
  </si>
  <si>
    <t>Частота, МГц</t>
  </si>
  <si>
    <t>Производительность, гпикс/с</t>
  </si>
  <si>
    <t>Midgard 2</t>
  </si>
  <si>
    <t>Midgard 1</t>
  </si>
  <si>
    <t>Midgard 3</t>
  </si>
  <si>
    <t>Midgard 4</t>
  </si>
  <si>
    <t>Mali T760 MP2</t>
  </si>
  <si>
    <t>24.06.2015 Опубликована статья "Мобильные процессоры 2015 - большой обзор"</t>
  </si>
  <si>
    <t>Постоянный адрес статьи:</t>
  </si>
  <si>
    <t>Adreno 530</t>
  </si>
  <si>
    <t>19.11.2015 Перерисованы диаграммы. Статья переопубликована, адрес прежний</t>
  </si>
  <si>
    <t>Exynos 8890</t>
  </si>
  <si>
    <t>4 Exynos M1 + 4 Cortex-A53</t>
  </si>
  <si>
    <t>Mali T880 MP12</t>
  </si>
  <si>
    <t>LTE c12</t>
  </si>
  <si>
    <t>02.01.2016 Удалён ряд старых процессоров, выпущенных до 2012 года. Данные остались в архивных статьях</t>
  </si>
  <si>
    <t>Mali T860 MP2</t>
  </si>
  <si>
    <t>4 Cortex-A53 + 4 Cortex-A53</t>
  </si>
  <si>
    <t>LPDDR3 1866 МГц</t>
  </si>
  <si>
    <t>LTE Cat 12</t>
  </si>
  <si>
    <t>Камеры Sony Exmor</t>
  </si>
  <si>
    <t>Камеры Samsung</t>
  </si>
  <si>
    <t>Exmor</t>
  </si>
  <si>
    <t>2 Kryo + 2 Kryo</t>
  </si>
  <si>
    <t>MediaTek MT6750</t>
  </si>
  <si>
    <t>04.02.2016 Удалён ряд старых процессоров. Добавлены процессоры MediaTek 2016 года:</t>
  </si>
  <si>
    <t>Helio P20, MT6750, MT6737, MT6738</t>
  </si>
  <si>
    <t>Mali T860 MP2 350 МГц</t>
  </si>
  <si>
    <t>Mali T880 MP4</t>
  </si>
  <si>
    <t>Adreno 530 624 МГц</t>
  </si>
  <si>
    <t>Adreno 540</t>
  </si>
  <si>
    <t>LTE c16</t>
  </si>
  <si>
    <t>LTE Cat 16</t>
  </si>
  <si>
    <t>980Мбит/с</t>
  </si>
  <si>
    <t>600Мбит/с</t>
  </si>
  <si>
    <t>CMOS</t>
  </si>
  <si>
    <t>IMX094</t>
  </si>
  <si>
    <t>IMX128</t>
  </si>
  <si>
    <t>1/3"</t>
  </si>
  <si>
    <t>1/2,8"</t>
  </si>
  <si>
    <t>1/5"</t>
  </si>
  <si>
    <t>1/4"</t>
  </si>
  <si>
    <t>1,7"</t>
  </si>
  <si>
    <t>1,69"</t>
  </si>
  <si>
    <t>Разм. пикселя, микрон</t>
  </si>
  <si>
    <t>RGB</t>
  </si>
  <si>
    <t>Используется в устройствах</t>
  </si>
  <si>
    <t>Sony Exmor</t>
  </si>
  <si>
    <t>Sony Exmor R</t>
  </si>
  <si>
    <t>IMX081PQ</t>
  </si>
  <si>
    <t>IMX091PQ</t>
  </si>
  <si>
    <t>IMX111PQ</t>
  </si>
  <si>
    <t>IMX145</t>
  </si>
  <si>
    <t>IMX145D</t>
  </si>
  <si>
    <t>IMX175</t>
  </si>
  <si>
    <t>IMX179</t>
  </si>
  <si>
    <t>IMX234</t>
  </si>
  <si>
    <t>IMX240</t>
  </si>
  <si>
    <t>IMX241</t>
  </si>
  <si>
    <t>IMX260</t>
  </si>
  <si>
    <t>IMX377</t>
  </si>
  <si>
    <t>1/3,06"</t>
  </si>
  <si>
    <t>1/3,2"</t>
  </si>
  <si>
    <t>1/2,6"</t>
  </si>
  <si>
    <t>1/2,5"</t>
  </si>
  <si>
    <t>1/2,3"</t>
  </si>
  <si>
    <t>RGB/BW</t>
  </si>
  <si>
    <t>Sony Xperia ion, Sony Xperia S, Sony Xperia SL, Sony Xperia acro S, Sony Xperia T, Sony Xperia TX, Sony Xperia V, Samsung Galaxy S4</t>
  </si>
  <si>
    <t>Sony Ericsson Xperia Arc, Sony Ericsson Xperia arc S, Sony Ericsson Xperia acro, Sony Ericsson Xperia neo, Sony Ericsson Xperia ray, Nexus 4, Kingzone K1 Turbo</t>
  </si>
  <si>
    <t>MSM8953</t>
  </si>
  <si>
    <t>Adreno 506</t>
  </si>
  <si>
    <t>LPDDR4X 2133МГц</t>
  </si>
  <si>
    <t>MSM8996 Lite</t>
  </si>
  <si>
    <t>Adreno 530 510 МГц</t>
  </si>
  <si>
    <t>LPDDR4 1333 МГц</t>
  </si>
  <si>
    <t>Exynos 7870</t>
  </si>
  <si>
    <t>Samsung Galaxy S6, Samsung Galaxy S6 Edge, Samsung Galaxy S6 Active, Samsung Galaxy S6 Edge+, Samsung Galaxy Note 5, Meizu Pro 5</t>
  </si>
  <si>
    <t>Samsung Galaxy S5 Neo, TCL P650M, Samsung Galaxy J7, Samsung Galaxy View, Samsung Galaxy A5 (2016), Samsung Galaxy A7 (2016)</t>
  </si>
  <si>
    <t>Snapdragon 821</t>
  </si>
  <si>
    <t>Mali T830 MP2 600МГц</t>
  </si>
  <si>
    <t>PowerVR GX6250</t>
  </si>
  <si>
    <t>Mali T720 MP2 600 МГц</t>
  </si>
  <si>
    <t>Exynos 8895</t>
  </si>
  <si>
    <t>LPDDR4x 1600МГц</t>
  </si>
  <si>
    <t>1кв.2017</t>
  </si>
  <si>
    <t>Antutu</t>
  </si>
  <si>
    <t>Exynos 7578</t>
  </si>
  <si>
    <t>4 Cortex-A53</t>
  </si>
  <si>
    <t>Samsung Galaxy A3 (2016)</t>
  </si>
  <si>
    <t>MSM8996Pro</t>
  </si>
  <si>
    <t>Exynos 7570</t>
  </si>
  <si>
    <t>4 Cortex-A73 + 4 Cortex-A53</t>
  </si>
  <si>
    <t>MT6799</t>
  </si>
  <si>
    <t>16.09.2016 Обновлена информация по процессорам Snapdragon 830 и Helio X30, добавлен Exynos 8895</t>
  </si>
  <si>
    <t>iPhone 7, iPhone 7 Plus</t>
  </si>
  <si>
    <t>Apple A10 Fusion</t>
  </si>
  <si>
    <t>15.07.2016 Обзор всех Qualcomm Snapdragon 2016</t>
  </si>
  <si>
    <t>28.07.2016 Обзор Snapdragon 821</t>
  </si>
  <si>
    <t>http://stevsky.ru/proc2016</t>
  </si>
  <si>
    <t>APL1W24</t>
  </si>
  <si>
    <t>Unified shader model + Unified memory</t>
  </si>
  <si>
    <t>Snapdragon S4 Plus, Snapdragon 400</t>
  </si>
  <si>
    <t>Snapdragon 208, Snapdragon 210, Snapdragon 212</t>
  </si>
  <si>
    <t>Snapdragon 410, Snapdragon 412</t>
  </si>
  <si>
    <t>Snapdragon S4 Pro, Snapdragon S4 Prime</t>
  </si>
  <si>
    <t>Ядер / ALU</t>
  </si>
  <si>
    <t>Adreno 320 2nd Gen</t>
  </si>
  <si>
    <t>Unified shader model
Scalar instruction set</t>
  </si>
  <si>
    <t>Snapdragon 415, Snapdragon 615, Snapdragon 616, Snapdragon 617</t>
  </si>
  <si>
    <t>Snapdragon 430, Snapdragon 435</t>
  </si>
  <si>
    <t>Snapdragon 650, Snapdragon 652</t>
  </si>
  <si>
    <t>Mediatek MT6592</t>
  </si>
  <si>
    <t>Mediatek MT6735</t>
  </si>
  <si>
    <t>Mali T720 MP3</t>
  </si>
  <si>
    <t>Mediatek MT6753</t>
  </si>
  <si>
    <t>RockChip RK3188</t>
  </si>
  <si>
    <t>Mediatek MT6582, Exynos 2 Dual 3250</t>
  </si>
  <si>
    <t>Exynos 3 Quad 3470</t>
  </si>
  <si>
    <t>RockChip RK3066, Exynos 4 Dual 4210, Exynos Quad 4212</t>
  </si>
  <si>
    <t>Exynos 5 Dual 5250</t>
  </si>
  <si>
    <t>Exynos 5 Octa 5420 / 5422 / 5430</t>
  </si>
  <si>
    <t>Exynos 7 Octa 5433</t>
  </si>
  <si>
    <t>Exynos 7 Octa 7420</t>
  </si>
  <si>
    <t>Mediatek MT6572, Spreadtrum SC8810, SC6820</t>
  </si>
  <si>
    <t>?</t>
  </si>
  <si>
    <t>MediaTek MT6732, MT6752</t>
  </si>
  <si>
    <t>Helio X20</t>
  </si>
  <si>
    <t>Hisilicon Kirin 950, Kirin 955</t>
  </si>
  <si>
    <t>Exynos 7 Octa 7580, MediaTek MT6737</t>
  </si>
  <si>
    <t>ISOCELL</t>
  </si>
  <si>
    <t>OmniVision</t>
  </si>
  <si>
    <t>Fab 12A Gigafab</t>
  </si>
  <si>
    <t>Fab 12B Gigafab</t>
  </si>
  <si>
    <t>Fab 14 Gigafab</t>
  </si>
  <si>
    <t>Fab 15 Gigafab</t>
  </si>
  <si>
    <t>Fab 10</t>
  </si>
  <si>
    <t>Шанхай</t>
  </si>
  <si>
    <t>WaferTech (TSMC)</t>
  </si>
  <si>
    <t>Камас</t>
  </si>
  <si>
    <t>Fab</t>
  </si>
  <si>
    <t>SSMC</t>
  </si>
  <si>
    <t>Fab 2</t>
  </si>
  <si>
    <t>Fab 15B</t>
  </si>
  <si>
    <t>Fab 24</t>
  </si>
  <si>
    <t>Лейкслип</t>
  </si>
  <si>
    <t>Ирландия</t>
  </si>
  <si>
    <t>Fab 14B</t>
  </si>
  <si>
    <t>Fab 12(P6)</t>
  </si>
  <si>
    <t>Fab 12(P7)</t>
  </si>
  <si>
    <t>Fab 12(P4)</t>
  </si>
  <si>
    <t>Восточный Фишкил</t>
  </si>
  <si>
    <t>Fab 12</t>
  </si>
  <si>
    <t>Камеры OmniVision</t>
  </si>
  <si>
    <t>OVT</t>
  </si>
  <si>
    <t>Download</t>
  </si>
  <si>
    <t>Upload</t>
  </si>
  <si>
    <t>Helio X10</t>
  </si>
  <si>
    <t>MediaTek MT6595M, MediaTek MT6595, MediaTek MT6595T</t>
  </si>
  <si>
    <t>Allwinner A80, Allwinner A80T</t>
  </si>
  <si>
    <t>Helio X30</t>
  </si>
  <si>
    <t>PowerVR GE8200</t>
  </si>
  <si>
    <t>PowerVR GE8300</t>
  </si>
  <si>
    <t>PowerVR G6630</t>
  </si>
  <si>
    <t>PowerVR GX6650</t>
  </si>
  <si>
    <t>PowerVR GX6850</t>
  </si>
  <si>
    <t>PowerVR GE7800</t>
  </si>
  <si>
    <t>PowerVR GT7200</t>
  </si>
  <si>
    <t>PowerVR GT7400</t>
  </si>
  <si>
    <t>PowerVR GT7600</t>
  </si>
  <si>
    <t>PowerVR GT7800</t>
  </si>
  <si>
    <t xml:space="preserve">PowerVR GT7900 </t>
  </si>
  <si>
    <t>PowerVR GT7200 Plus</t>
  </si>
  <si>
    <t>PowerVR GT7400 Plus</t>
  </si>
  <si>
    <t>PowerVR GT7600 Plus</t>
  </si>
  <si>
    <t>Intel Atom Z3460, Intel Atom Z3480</t>
  </si>
  <si>
    <t>MediaTek MT8173</t>
  </si>
  <si>
    <t>MediaTek MT8176</t>
  </si>
  <si>
    <t>Apple A7, Intel Atom Z3530</t>
  </si>
  <si>
    <t>Intel Atom Z3570</t>
  </si>
  <si>
    <t>PowerVR G6450</t>
  </si>
  <si>
    <t>PowerVR 7XT</t>
  </si>
  <si>
    <t>Apple A9X</t>
  </si>
  <si>
    <t>24.09.2016 Добавлено много информации по GPU, удалены устаревшие процессоры и графические чипы</t>
  </si>
  <si>
    <t>LPDDR3 640 МГц</t>
  </si>
  <si>
    <t>Adreno 530 653 МГц</t>
  </si>
  <si>
    <t>Mali G71</t>
  </si>
  <si>
    <t>Apple A10x</t>
  </si>
  <si>
    <t>Snapdragon 835</t>
  </si>
  <si>
    <t>Snapdragon 626</t>
  </si>
  <si>
    <t>2кв.2017</t>
  </si>
  <si>
    <t>MSM8953Pro</t>
  </si>
  <si>
    <t>LPDDR4 1800 МГц</t>
  </si>
  <si>
    <t>Samsung Galaxy S7, Samsung Galaxy S7 edge, Samsung Galaxy Note 7</t>
  </si>
  <si>
    <t>MSM8996Pro-AB</t>
  </si>
  <si>
    <t>Google Pixel, Google Pixel XL, Xiaomi Mi 5s</t>
  </si>
  <si>
    <t>Alcatel Idol 4S T-Mobile Version, ASUS ZenFone 3 Deluxe, BlackBerry DTEK60, HP Elite X3, HTC 10, LeEco (LeTv) Le Max 2 X820, LeEco (LeTv) Le Max Pro X910, Lenovo ZUK Z2, Lenovo ZUK Z2 Pro, LG G5, LG V20, Moto Z, Moto Z Force, OnePlus 3, Qiku 360 Q5 Plus, Samsung Galaxy S7 (SM-G9300/A/P/T/U/V), Samsung Galaxy S7 Edge (SM-G9350/A/P/T/U/V), Sharp Aquos Serie SHV34, Sharp Aquos XX3, Sharp Aquos Zeta SH-04H, Sony Xperia X Performance, Sony Xperia XZ, TCL 950, Xiaomi Mi 5 Prime/Pro, ZTE Axon 7, ZTE Nubia Z11</t>
  </si>
  <si>
    <t>MSM8998Pro</t>
  </si>
  <si>
    <t>14.11.2016 Опубликована статья "Мобильные процессоры 2016 - большой обзор"</t>
  </si>
  <si>
    <t>10.10.2016 Добавлены данные теста Антуту по многим процессорам</t>
  </si>
  <si>
    <t>08.11.2016 Обзор HiSilicon KIRIN 960</t>
  </si>
  <si>
    <t>15.08.2016 Добавлены процессоры Helio P20 и Helio X30. Написан обзор по ним</t>
  </si>
  <si>
    <t>Bifrost</t>
  </si>
  <si>
    <t>Mali G51</t>
  </si>
  <si>
    <t>Exynos 8895, Kirin 960</t>
  </si>
  <si>
    <t>2 Cortex-A73 + 8 Cortex-A53</t>
  </si>
  <si>
    <t>2 Cortex-A72 + 8 Cortex-A53</t>
  </si>
  <si>
    <t>LTE</t>
  </si>
  <si>
    <t>22.11.2016 Удалён ряд устаревших процессоров. Данные остались в архивных статьях</t>
  </si>
  <si>
    <t>KIRIN 970</t>
  </si>
  <si>
    <t>Snapdragon 660</t>
  </si>
  <si>
    <t>Helio P35</t>
  </si>
  <si>
    <t>3кв.2017</t>
  </si>
  <si>
    <t>MSM8976 Plus</t>
  </si>
  <si>
    <t>Adreno 512</t>
  </si>
  <si>
    <t>LPDDR4X 1866МГц</t>
  </si>
  <si>
    <t>Mali-G71 MP3</t>
  </si>
  <si>
    <t>2 Cortex-A73 + 4 Cortex-A53 + 4 Cortex-A35</t>
  </si>
  <si>
    <t>PowerVR 7400XT MP4 800МГц</t>
  </si>
  <si>
    <t>4 Kryo + 4 Kryo</t>
  </si>
  <si>
    <t>LTE Cat.7</t>
  </si>
  <si>
    <t>Helio X27</t>
  </si>
  <si>
    <t>MT6797X</t>
  </si>
  <si>
    <t>Mali T880 MP4 875 МГц</t>
  </si>
  <si>
    <t>03.12.2016 Добавлены MT6738, Helio P35, Kirin 660 и 970, Snapdragon 660</t>
  </si>
  <si>
    <t>4 Kryo 280 + 4 Kryo 280</t>
  </si>
  <si>
    <t>Galaxy A5 2017, Galaxy A7 2017</t>
  </si>
  <si>
    <t>S5K2P8</t>
  </si>
  <si>
    <t>BSI</t>
  </si>
  <si>
    <t>S5K3H7</t>
  </si>
  <si>
    <t>S5K3L2</t>
  </si>
  <si>
    <t>S5K3M2</t>
  </si>
  <si>
    <t>S5K4H5YB</t>
  </si>
  <si>
    <t>S5K4H8</t>
  </si>
  <si>
    <t>S5K3L8</t>
  </si>
  <si>
    <t xml:space="preserve">Технология
</t>
  </si>
  <si>
    <t xml:space="preserve">Мегапикселей
</t>
  </si>
  <si>
    <t xml:space="preserve">Структура субпикселей
</t>
  </si>
  <si>
    <t xml:space="preserve">Диафрагма
</t>
  </si>
  <si>
    <t xml:space="preserve">Автофокус
</t>
  </si>
  <si>
    <t xml:space="preserve">Оптическая стабилизация
</t>
  </si>
  <si>
    <t xml:space="preserve">Применение
</t>
  </si>
  <si>
    <t xml:space="preserve">Дата выхода
</t>
  </si>
  <si>
    <t>LTE Cat.6 (LTE-A)</t>
  </si>
  <si>
    <t>30.01.2017 Добавлены камеры Samsung</t>
  </si>
  <si>
    <t>S5K2T8</t>
  </si>
  <si>
    <t>OIS</t>
  </si>
  <si>
    <t>Фазовый</t>
  </si>
  <si>
    <t>Смартфоны</t>
  </si>
  <si>
    <t>ZTE Axon 7, ZTE Axon 7 Premium</t>
  </si>
  <si>
    <t>Xiaomi Mi5, Vivo Xplay5 Elite, OnePlus 3, Sony Xperia XZ, Sony Xperia X Performance, HTC 10, ZUK Z2, LG G5, LeEco Le Max 2, LG V20, Motorola Moto Z, ASUS Zenfone 3 Deluxe ZS570KL, Blackberry DTEK60, HP Elite X3, ZTE Axon 7, ZTE Nubia Z11</t>
  </si>
  <si>
    <t>ASUS ZenFone 3 Deluxe, Xiaomi Mi 5s Plus, Xiaomi Mi Note 2, Xiaomi Mi Mix, LeEco Le Pro 3, Smartisan M1/M1L, OnePlus 3T, LeEco Le Pro 3</t>
  </si>
  <si>
    <t>Samsung Galaxy C7, Asus Zenfone 3 (ZE520KL), Asus Zenfone 3 (ZE552KL), Asus Zenfone 3 Deluxe 5.5", Lenovo Vibe P2, ZTE Axon 7 Max, Motorola Moto Z Play, Huawei Nova, Nova plus, Qiku 360 N4S, Xiaomi Redmi 4 Prime, ZTE Nubia Z11 Mini S</t>
  </si>
  <si>
    <t>Snapdragon 630</t>
  </si>
  <si>
    <t>MediaTek MT6737V</t>
  </si>
  <si>
    <t>MT6737V</t>
  </si>
  <si>
    <t>Micromax Canvas Juice A1 Plus</t>
  </si>
  <si>
    <t>Exynos 9810</t>
  </si>
  <si>
    <t>4 Exynos M2 + 4 Cortex-A53</t>
  </si>
  <si>
    <t>9810M</t>
  </si>
  <si>
    <t>LPDDR4X</t>
  </si>
  <si>
    <t>Mali G71 MP20</t>
  </si>
  <si>
    <t>Exynos 8898M</t>
  </si>
  <si>
    <t>OV4688</t>
  </si>
  <si>
    <t>IMX386</t>
  </si>
  <si>
    <t>IMX400</t>
  </si>
  <si>
    <t>OV8865</t>
  </si>
  <si>
    <t>OV8856</t>
  </si>
  <si>
    <t>OV13855</t>
  </si>
  <si>
    <t>OV13860</t>
  </si>
  <si>
    <t>OV16860</t>
  </si>
  <si>
    <t>OV16880</t>
  </si>
  <si>
    <t>OV16885</t>
  </si>
  <si>
    <t>OV20880</t>
  </si>
  <si>
    <t>1/2,4"</t>
  </si>
  <si>
    <t>OV23850</t>
  </si>
  <si>
    <t>PureCel-S</t>
  </si>
  <si>
    <t>PureCelPlus-S</t>
  </si>
  <si>
    <t>1/2,76"</t>
  </si>
  <si>
    <t>1/2,39"</t>
  </si>
  <si>
    <t>PureCelPlus</t>
  </si>
  <si>
    <t>OV13853</t>
  </si>
  <si>
    <t>PureCel</t>
  </si>
  <si>
    <t>1/2"</t>
  </si>
  <si>
    <t>Omni BSI-2</t>
  </si>
  <si>
    <t>1/2,9"</t>
  </si>
  <si>
    <t xml:space="preserve">Линейка
</t>
  </si>
  <si>
    <t xml:space="preserve">Модель
</t>
  </si>
  <si>
    <t xml:space="preserve">Точно МП
</t>
  </si>
  <si>
    <t>Toshiba</t>
  </si>
  <si>
    <t>T4K37</t>
  </si>
  <si>
    <t>f/2,0</t>
  </si>
  <si>
    <t>Контрастный</t>
  </si>
  <si>
    <t>1/3,07"</t>
  </si>
  <si>
    <t>IMX214</t>
  </si>
  <si>
    <t>ASUS Zenfone 3 Laser, ASUS Zenfone 3 Zoom (ZE553KL), Bluboo Maya Max, Elephone Pioneer P7000, HTC Butterfly 2, HTC Desire Eye, HTC One M8 Eye, HTC One M8s, HTC One M9s, HTC One A9, Huawei Ascend Mate 7, Huawei Ascend G7, Huawei Ascend P7, Huawei Honor 4C, Huawei Honor 5X, Huawei Honor 6, Huawei P8lite, Huawei P9 lite, IUNI U3, Jiayu s3, Leagoo Shark 1, Meitu M4 (front and rear), Moto G 2015, Moto Z, Nexus 6, OnePlus One, Oppo Find 7, Sony Xperia C4, Sony Xperia C5 Ultra (front and rear), Sony Xperia M4 Aqua, Sony Xperia M5 (front), Sony Xperia X Performance (front), Sony Xperia X (front), Sony Xperia XZ (front), uleFone Be Touch 2, uleFone Power, Umi Zero, Xiaomi Mi 4, Xiaomi Mi4i, Xiaomi Mi Note / Mi Note Pro, ZTE Nubia Z7, ZTE Nubia Z7 Max, ZTE Nubia Z7 mini, ZUK Z1</t>
  </si>
  <si>
    <t>IMX398</t>
  </si>
  <si>
    <t>Sony Exmor RS</t>
  </si>
  <si>
    <t>IMX378</t>
  </si>
  <si>
    <t>IMX376</t>
  </si>
  <si>
    <t>IMX362</t>
  </si>
  <si>
    <t>IMX338</t>
  </si>
  <si>
    <t>IMX318</t>
  </si>
  <si>
    <t>IMX315</t>
  </si>
  <si>
    <t>IMX300</t>
  </si>
  <si>
    <t>IMX298</t>
  </si>
  <si>
    <t>IMX278</t>
  </si>
  <si>
    <t>IMX286</t>
  </si>
  <si>
    <t>IMX268</t>
  </si>
  <si>
    <t>IMX258</t>
  </si>
  <si>
    <t>IMX230</t>
  </si>
  <si>
    <t>Камера</t>
  </si>
  <si>
    <t>IMX071</t>
  </si>
  <si>
    <t>ASP-C</t>
  </si>
  <si>
    <t>Nikon D5100, Nikon D7000, Sony NEX-C3, Sony NEX-5N, Fujifilm X-Pro1, Fujifilm X-E1, Fujifilm X-E2, Fujifilm X-T1, Pentax K-5, Pentax K-30</t>
  </si>
  <si>
    <t>IMX080</t>
  </si>
  <si>
    <t>Sony NEX-5R, Sony NEX-6, Sony Alpha 33, Sony Alpha 55, Sony Alpha 580</t>
  </si>
  <si>
    <t>Sony α7R, Nikon D800, Nikon D810</t>
  </si>
  <si>
    <t>Sony Alpha 560, Sony NEX-3, Sony NEX-5</t>
  </si>
  <si>
    <t>IMX100</t>
  </si>
  <si>
    <t>Nikon D600, Nikon D610, Nikon D750</t>
  </si>
  <si>
    <t>IMX157</t>
  </si>
  <si>
    <t>Sony Alpha 99, Sony α7, Sony α7 II, Sony Cyber-shot DSC-RX1, Sony Cyber-shot DSC-RX1R</t>
  </si>
  <si>
    <t>IMX193</t>
  </si>
  <si>
    <t>Nikon D3300, Nikon D5300, Nikon D5500</t>
  </si>
  <si>
    <t>IMX210</t>
  </si>
  <si>
    <t>IMX235</t>
  </si>
  <si>
    <t>IMX284</t>
  </si>
  <si>
    <t>Sony α5100, Sony α6000</t>
  </si>
  <si>
    <t>Sony α7S, Sony α7S II</t>
  </si>
  <si>
    <t>Sony α6300, Sony α6500</t>
  </si>
  <si>
    <t>Sony Ericsson Cyber-Shot S006, Sony Ericsson S007</t>
  </si>
  <si>
    <t>IMX117</t>
  </si>
  <si>
    <t>GoPro Hero 3, Sjcam sj 7 star 4k action camera</t>
  </si>
  <si>
    <t>iPhone 4S, iPhone 5, iPhone 5C, Xiaomi Mi-2</t>
  </si>
  <si>
    <t>IMX149</t>
  </si>
  <si>
    <t>Ulefone Metal</t>
  </si>
  <si>
    <t>Samsung Galaxy S III</t>
  </si>
  <si>
    <t>HTC Google Pixel / Pixel XL (front), Huawei Ascend P7 (front), Huawei P8 (front), Huawei P9 (front), Huawei Nexus 6P (Front), LG Nexus 5, LG Optimus G Pro E980, Mobiistar Prime 508, Motorola Moto G (2nd generation), Oppo Mirror 3, OnePlus 3 (front), Prestigio MultiPhone 5550 DUO, Yu Yureka phone, ZTE Nubia Z9, ZTE Nubia Z9 Max, ZTE Nubia Z9 Mini</t>
  </si>
  <si>
    <t>IMX251</t>
  </si>
  <si>
    <t>Sony Xperia C4 (front), Sony Xperia Z3+ (front), Sony Xperia Z5 Premium (front), Sony Xperia Z5 (front), Sony Xperia Z5 Compact (front), Sony Xperia X Compact (front)</t>
  </si>
  <si>
    <t>Sony α7R II, Sony Cyber-shot DSC-RX1R II, Sony α99 II</t>
  </si>
  <si>
    <t>iPhone 5S, iPhone 6, iPhone 6 Plus</t>
  </si>
  <si>
    <t>Sony Xperia XA Ultra (front), LG G4, LG G5, LG V10, ZTE Nubia Z9, ZTE Nubia Z9 Max, ZTE Nubia Z9 Mini</t>
  </si>
  <si>
    <t>Samsung Galaxy S7, Samsung Galaxy S7 Edge, Samsung Galaxy S7 Active, Samsung Galaxy Note 7</t>
  </si>
  <si>
    <t>1/3,61"</t>
  </si>
  <si>
    <t>RGBW</t>
  </si>
  <si>
    <t>1/2,93"</t>
  </si>
  <si>
    <t>iPhone 6S, iPhone SE, iPad Pro (9.7 inches)</t>
  </si>
  <si>
    <t>1/2,55"</t>
  </si>
  <si>
    <t>1/2,78"</t>
  </si>
  <si>
    <t>T4KA3</t>
  </si>
  <si>
    <t>T4KA7</t>
  </si>
  <si>
    <t>f/2,2</t>
  </si>
  <si>
    <t>S5K2L1</t>
  </si>
  <si>
    <t>S5K3P3</t>
  </si>
  <si>
    <t>S5K2M8</t>
  </si>
  <si>
    <t>Lenovo Vibe Shot</t>
  </si>
  <si>
    <t>S5K2P2</t>
  </si>
  <si>
    <t>S5K3H2YX</t>
  </si>
  <si>
    <t>ZUK Z2</t>
  </si>
  <si>
    <t>Samsung Galaxy S5, Samsung Galaxy S6, Samsung Galaxy S6 edge, Samsung Galaxy S6 edge+, Samsung Galaxy Note 5</t>
  </si>
  <si>
    <t>Samsung Galaxy S2, Samsung Galaxy S3 (some models), Xiaomi Redmi 1</t>
  </si>
  <si>
    <t>Highscreen Explosion</t>
  </si>
  <si>
    <t>Samsung Galaxy A (2016), Samsung Galaxy J7 (2016), Samsung Galaxy On Nxt, Xiaomi Redmi Note 4G</t>
  </si>
  <si>
    <t>Ulefone Future, Vernee Apollo Lite, Xiaomi Redmi Note 3 Pro, Samsung Galaxy C series (2016)</t>
  </si>
  <si>
    <t>OnePlus X, Xiaomi Mi 4c, Xiaomi Redmi Note 2, Xiaomi Redmi Note 3</t>
  </si>
  <si>
    <t>Samsung Galaxy Tab S2</t>
  </si>
  <si>
    <t>Elephone C1, BQ Aquaris U Lite</t>
  </si>
  <si>
    <t>Gionee Elife E8</t>
  </si>
  <si>
    <t>Elephone P3000, Elephone P3000s, Ulefone L55, Ulefone Be Pro, Ulefone Be Pro 2, Xiaomi Redmi 2, Doogee Ibiza F2, Mlais M4 Note, Cubot S550, Wileyfox Spark, Geotel Note</t>
  </si>
  <si>
    <t>OV16825</t>
  </si>
  <si>
    <t>Gionee Elife E7, IUNI U2, Oppo N3, Innos D6000, Gigaset ME</t>
  </si>
  <si>
    <t>Motorola Moto G4 Plus, Lenovo Moto Z Play</t>
  </si>
  <si>
    <t>OnePlus 2</t>
  </si>
  <si>
    <t>OV13850</t>
  </si>
  <si>
    <t>Jiayu G4S, Doogee DG850, Meizu Blue Charm, Ecoo E04, Lenovo K3 Note, Huawei P8 Lite, Zopo Speed 7, Zopo Flash C, Ulefone Paris, Elephone P9000, Elephone S7, ZTE Blade V6, Elephone P9000, THL T7, Oukitel K6000 Pro</t>
  </si>
  <si>
    <t>Meizu M3 Note, Blackview BV6000, Blackview R7, TCL Flash Plus 2</t>
  </si>
  <si>
    <t>LeEco Le 2 x620, LeEco Le 2 x520, Xiaomi Mi Mix</t>
  </si>
  <si>
    <t>Alcatel Shine</t>
  </si>
  <si>
    <t>16.03.2017 Добавлены камеры Omnivision, Toshiba, Sony</t>
  </si>
  <si>
    <t>Информационно-технологический портал www.stevsky.ru</t>
  </si>
  <si>
    <t>LPDDR4X 1866 МГц</t>
  </si>
  <si>
    <t>Samsung Galaxy Note 4, Samsung Galaxy Note Edge, Samsung Galaxy S6, Samsung Galaxy S6 edge, Samsung Galaxy S6 edge+, Samsung Galaxy S6 Active, Samsung Galaxy Note 5, Samsung Galaxy S5 LTE-A (SM-G906), Samsung Galaxy A5 2017</t>
  </si>
  <si>
    <t xml:space="preserve">Размер сенсора (диагональ) в дюймах и мм
</t>
  </si>
  <si>
    <t>Samsung Galaxy S7, Samsung Galaxy S7 Edge, Samsung Galaxy S7 Active</t>
  </si>
  <si>
    <t>DualPixel</t>
  </si>
  <si>
    <t>LG V20, Huawei Mate 8, Xiaomi Mi 5, Vivo Xplay 5, bq Aquaris X5 Plus, Oppo R9 Plus, ASUS Zenfone 3 (5.2") (ZE520KL), ASUS Zenfone 3 (5.5") (ZE552KL), OnePlus 3, OnePlus 3T, ZTE Nubia Z11, LeEco Le Pro 3, Samsung Galaxy A7 2017</t>
  </si>
  <si>
    <t>IMX333</t>
  </si>
  <si>
    <t>Smart OIS</t>
  </si>
  <si>
    <t>Samsung Galaxy S8, Galaxy S8+</t>
  </si>
  <si>
    <t>KIRIN 659</t>
  </si>
  <si>
    <t>Snapdragon 845</t>
  </si>
  <si>
    <t>Adreno 630</t>
  </si>
  <si>
    <t>1кв.2018</t>
  </si>
  <si>
    <t>Adreno 540 710 МГц</t>
  </si>
  <si>
    <t>Samsung Galaxy S8, Xiaomi Mi6, ZTE Nubia Z17, HTC U11, Sharp Aquos R, Essential PH-1, Sony Xperia XZ Premium, AGM X2 Max</t>
  </si>
  <si>
    <t>LPDDR4 1866МГц</t>
  </si>
  <si>
    <t>Adreno 508</t>
  </si>
  <si>
    <t>3P8SP</t>
  </si>
  <si>
    <t>Google Pixel / Pixel XL, Xiaomi Mi 5S, BlackBerry KEYone, HTC U Ultra, Honor 9</t>
  </si>
  <si>
    <t>Xiaomi Redmi 3/s/x/pro, Redmi 4X, Redmi Note 4, Redmi Note 4X, Meizu M5 Note, Doogee Y6, Doogee Y6 Max, UMI Plus, BQ Aquaris U, Cubot Cheetah 2, Wileyfox Swift 2, Wileyfox Swift 2 Plus, Doogee Shoot 1, UMI Z, UMIDIGI C Note, UMIDIGI C Note 2, Maze Alpha, Geotel Amigo</t>
  </si>
  <si>
    <t>Exynos 7885</t>
  </si>
  <si>
    <t>Exynos 9610</t>
  </si>
  <si>
    <t>IMX320</t>
  </si>
  <si>
    <t>1/3,6"</t>
  </si>
  <si>
    <t>Front: Samsung Galaxy S8, Galaxy S8+</t>
  </si>
  <si>
    <t>S5K2L2</t>
  </si>
  <si>
    <t>Dual Pixel</t>
  </si>
  <si>
    <t>Front: OnePlus 3T</t>
  </si>
  <si>
    <t>S5K3H1</t>
  </si>
  <si>
    <t>IMX350</t>
  </si>
  <si>
    <t>BW</t>
  </si>
  <si>
    <t>IMX371</t>
  </si>
  <si>
    <t>S5K3M3</t>
  </si>
  <si>
    <t>Xiaomi Mi6 вторая камера</t>
  </si>
  <si>
    <t>UMi Z, UMiDIGI Z Pro, LeEco (LeTV) Le 3 Pro, Ulefone Gemini Pro, Elephone S8</t>
  </si>
  <si>
    <t>ASUS Zenfone 3 Deluxe (ZS570KL), ASUS Zenfone 3 Ultra (ZU680KL), ASUS Zenfone AR (ZS571KL), ZTE Nubia Z11 mini S, Xiaomi Mi Note 2, ZTE Nubia Z17 доп.камера</t>
  </si>
  <si>
    <t>Huawei P9, Huawei P9 Plus, Huawei Honor V8, Huawei Honor 8, Huawei P8 Lite 2017, Huawei P10, Huawei P10 Plus, Honor 8 Pro</t>
  </si>
  <si>
    <t>Helio P23</t>
  </si>
  <si>
    <t>Helio P30</t>
  </si>
  <si>
    <t>MT6759T</t>
  </si>
  <si>
    <t>Huawei G8 (G7 Plus), Huawei P8max, Huawei P8, Huawei Mate S, Oppo R7 Plus, Huawei Honor Note 8</t>
  </si>
  <si>
    <t>LG G5 (wide-angle camera), Xiaomi Mi Note 2 (front), Xiaomi Mi6 (front)</t>
  </si>
  <si>
    <t>Snapdragon 450</t>
  </si>
  <si>
    <t>Apple A11 Bionic</t>
  </si>
  <si>
    <t>iPhone 8, iPhone 8 Plus, iPhone X</t>
  </si>
  <si>
    <t>PowerVR GT7600 Plus MP12</t>
  </si>
  <si>
    <t>Apple GPU MP3</t>
  </si>
  <si>
    <t>APL1071</t>
  </si>
  <si>
    <t>3 Hurricane + 3 Zephyr</t>
  </si>
  <si>
    <t>2 Hurricane + 2 Zephyr</t>
  </si>
  <si>
    <t>iPad Pro 10.5", iPad Pro 12.9" (2017), Apple TV 4K</t>
  </si>
  <si>
    <t>2 Monsoon + 4 Mistral</t>
  </si>
  <si>
    <t>PowerVR GT7600 Plus MP6</t>
  </si>
  <si>
    <t>IMX351</t>
  </si>
  <si>
    <t>Фазовый + лазерный</t>
  </si>
  <si>
    <t>Samsung Galaxy C7 Pro 2017, Galaxy C5 Pro 2017, Moto Z2 Play, Lenovo Vibe P3, Smartisan Pro, BQ Aquaris X Pro</t>
  </si>
  <si>
    <t>Snapdragon 670</t>
  </si>
  <si>
    <t>Mali-G71 MP2 770МГц</t>
  </si>
  <si>
    <t>Mali-G71 MP2 990МГц</t>
  </si>
  <si>
    <t>MediaTek MT6739</t>
  </si>
  <si>
    <t>OV12A10</t>
  </si>
  <si>
    <t>OV13880</t>
  </si>
  <si>
    <t>Snapdragon 636</t>
  </si>
  <si>
    <t>MT6739</t>
  </si>
  <si>
    <t>2 Cortex-A73 + 6 Cortex-A53</t>
  </si>
  <si>
    <t>APL1W72</t>
  </si>
  <si>
    <t>4 Kryo 385 + 4 Kryo 385</t>
  </si>
  <si>
    <t>SDM845</t>
  </si>
  <si>
    <t>SDM450</t>
  </si>
  <si>
    <t>LTE c18</t>
  </si>
  <si>
    <t>KIRIN 658</t>
  </si>
  <si>
    <t>Mali T830 MP2 900МГц</t>
  </si>
  <si>
    <t>Huawei P10 Liteб Huawei Mate 10 Lite, Huawei Nova Youth</t>
  </si>
  <si>
    <t>Huawei Nova 2, Huawei Nova 2 Plus, Honor 9 Lite, Huawei Enjoy 7S, Huawei Nova 2i, Huawei Mate 10 Lite, Honor 7X, Huawei Maimang 6</t>
  </si>
  <si>
    <t>Snapdragon 640</t>
  </si>
  <si>
    <t>SDM636</t>
  </si>
  <si>
    <t>2 Kryo 360 + 6 Kryo 360</t>
  </si>
  <si>
    <t>Adreno 610</t>
  </si>
  <si>
    <t>8 Kryo 260</t>
  </si>
  <si>
    <t>SDM630</t>
  </si>
  <si>
    <t>Adreno 509</t>
  </si>
  <si>
    <t>3кв.2018</t>
  </si>
  <si>
    <t>Adreno 620</t>
  </si>
  <si>
    <t>LPDDR4 1333МГц</t>
  </si>
  <si>
    <t>03.01.2018 Добавлены процессоры Snapdragon 460 640 670</t>
  </si>
  <si>
    <t>4x OIS</t>
  </si>
  <si>
    <t>Helio P70</t>
  </si>
  <si>
    <t>Mali-G72 MP4 800 МГц</t>
  </si>
  <si>
    <t>LPDDR4x 1866МГц</t>
  </si>
  <si>
    <t>2кв.2018</t>
  </si>
  <si>
    <t>MT6769</t>
  </si>
  <si>
    <t>Sony Xperia M5, Sony Xperia XA Ultra, Sony Xperia XA1 Ultra (front), HTC One M9+, Huawei Honor 7, Meitu M6 (front and rear), Meitu V4s (front and rear), Meizu PRO 5, Meizu PRO 6, Moto Maxx, Moto X Force, Moto X Style, Moto X Play, Letv Le1 Max, LeEco Le 2 Pro, LeEco Le Max 2, Elephone M3, Elephone Vowney Lite, Elephone Vowney, Lenovo Vibe X3</t>
  </si>
  <si>
    <t>Helio P60</t>
  </si>
  <si>
    <t>Mali-G72 MP3 800 МГц</t>
  </si>
  <si>
    <t>Snapdragon 855</t>
  </si>
  <si>
    <t>Exynos 7872</t>
  </si>
  <si>
    <t>2 Cortex-A73 + 4 Cortex-A53</t>
  </si>
  <si>
    <t>Meizu M6s</t>
  </si>
  <si>
    <t>S5K2P7</t>
  </si>
  <si>
    <t>RGB/Tetra</t>
  </si>
  <si>
    <t>Ultra-PD/Super-PD</t>
  </si>
  <si>
    <t>S5K2L7</t>
  </si>
  <si>
    <t>1/2.56"</t>
  </si>
  <si>
    <t>Dual-PD</t>
  </si>
  <si>
    <t>2017</t>
  </si>
  <si>
    <t>S5K2L9</t>
  </si>
  <si>
    <t>ISOCELL Fast</t>
  </si>
  <si>
    <t>ISOCELL Bright</t>
  </si>
  <si>
    <t>S5K2T7</t>
  </si>
  <si>
    <t>S5K2U8</t>
  </si>
  <si>
    <t>ISOCELL Slim</t>
  </si>
  <si>
    <t>PDAF</t>
  </si>
  <si>
    <t>S5K2X7</t>
  </si>
  <si>
    <t>Contrast</t>
  </si>
  <si>
    <t>S5K3L6</t>
  </si>
  <si>
    <t>1/3,42"</t>
  </si>
  <si>
    <t>1/2.6"</t>
  </si>
  <si>
    <t>S5K3P8</t>
  </si>
  <si>
    <t>1/3,1"</t>
  </si>
  <si>
    <t>S5K3P9</t>
  </si>
  <si>
    <t>S5K4E8</t>
  </si>
  <si>
    <t>S5K4H7</t>
  </si>
  <si>
    <t>OV16B10</t>
  </si>
  <si>
    <t>1/2,83"</t>
  </si>
  <si>
    <t>OV24A1B</t>
  </si>
  <si>
    <t>1/3,4"</t>
  </si>
  <si>
    <t>IMX408</t>
  </si>
  <si>
    <t>IMX486</t>
  </si>
  <si>
    <t>IMX519</t>
  </si>
  <si>
    <t>f/1,7</t>
  </si>
  <si>
    <t>IMX380</t>
  </si>
  <si>
    <t>IMX363</t>
  </si>
  <si>
    <t>Full</t>
  </si>
  <si>
    <t>Xiaomi Redmi Note 5</t>
  </si>
  <si>
    <t>Smartisan Nut Pro 2 вторая основная камера</t>
  </si>
  <si>
    <t>27.03.2018 Удалены старые и так и не вышедшие процессоры, обновлены данные по остальным</t>
  </si>
  <si>
    <t>PowerVR GE8100</t>
  </si>
  <si>
    <t>PowerVR GE8100 570МГц</t>
  </si>
  <si>
    <t>Mediatek MT6739</t>
  </si>
  <si>
    <t>Mali G72</t>
  </si>
  <si>
    <t>Mali G31</t>
  </si>
  <si>
    <t>Mali G52</t>
  </si>
  <si>
    <t>SAK2L3</t>
  </si>
  <si>
    <t>Galaxy S9</t>
  </si>
  <si>
    <t>KIRIN 980</t>
  </si>
  <si>
    <t>Exynos 9820</t>
  </si>
  <si>
    <t>Snapdragon 710</t>
  </si>
  <si>
    <t>SDM710</t>
  </si>
  <si>
    <t>IMX576</t>
  </si>
  <si>
    <t>MT6771</t>
  </si>
  <si>
    <t>LPDDR4x 1800МГц</t>
  </si>
  <si>
    <t>MediaTek MT6750S</t>
  </si>
  <si>
    <t>MT6750S</t>
  </si>
  <si>
    <t>LPDDR3 677 МГц</t>
  </si>
  <si>
    <t>LG Q Stylus, LG Q7 MT6750S, LG Q7+ MT6750S</t>
  </si>
  <si>
    <t>Exynos 7884</t>
  </si>
  <si>
    <t>Exynos 7884A</t>
  </si>
  <si>
    <t>7884A</t>
  </si>
  <si>
    <t>Mali-G71</t>
  </si>
  <si>
    <t>Samsung Galaxy J5 Prime, Galaxy Xcover 4, Galaxy J3 2017, Galaxy J3 Pro 2017, Galaxy J3 Achieve</t>
  </si>
  <si>
    <t>Samsung Galaxy A7 2018, Galaxy A5 2018, Galaxy J7 Refine 2018</t>
  </si>
  <si>
    <t>Samsung Galaxy J7 (2016), Samsung Galaxy A3 2017, Galaxy Tab A 10.1, Galaxy J7 Duo 2018, Galaxy J7 Prime 2 2018</t>
  </si>
  <si>
    <t>Adreno 616 500 МГц</t>
  </si>
  <si>
    <t>Huawei Honor 7C, Lenovo K5 Note (2018), LG Q7, LG Q7+, Motorola Moto G6, Oppo A5, Samsung Galaxy A6 Plus (2018), Samsung Galaxy A9 Star Lite, Vivo V7, Vivo Y75s, Vivo Y85, Vivo Z10, Xiaomi Redmi 5, ZTE Blade V9</t>
  </si>
  <si>
    <t>Helio P22</t>
  </si>
  <si>
    <t>MT6762</t>
  </si>
  <si>
    <t>PowerVR GE8320 650МГц</t>
  </si>
  <si>
    <t>Allcall Mix 2, Cubot Power, Elephone A4 Pro, M-Horse Pure 3, Oukitel K10, Oukitel K6, Uhans I8, Ulefone Power 3, Ulefone Power 3S, Ulefone X, Vernee X, Vernee X1</t>
  </si>
  <si>
    <t>MT6763T</t>
  </si>
  <si>
    <t>Helio A22</t>
  </si>
  <si>
    <t>Xiaomi Redmi 6A</t>
  </si>
  <si>
    <t>360 N6, 360 N6 Lite, Asus ZenFone 4 ZE554KL, Asus ZenFone 5 Lite, Caterpillar Cat S61, HiSense H11 Pro, HTC U11 Life, Motorola Moto G6 Plus, Motorola Moto X4, Nokia 6 (2018), Nokia 7, Sharp Aquos S2, Sharp Aquos S3, Sharp Aquos S3 mini, Sony Xperia XA2 Ultra, Xiaomi R1</t>
  </si>
  <si>
    <t>Adreno 630 710 МГц</t>
  </si>
  <si>
    <t>Snapdragon 865</t>
  </si>
  <si>
    <t>AGM X3, Asus Zenfone 5z ZS620KL, Google Pixel 3, Google Pixel 3 XL, HTC U12+, LG G7 ThinQ, LG G7+ ThinQ, LG Signature Edition, LG V35 ThinQ, LG V40 ThinQ, Meizu 16, Meizu 16 Plus, Nokia 9, Nubia Z18, OnePlus 6, Oppo Find X, Samsung Galaxy Note 9, Samsung Galaxy S9, Samsung Galaxy S9 Active, Samsung Galaxy S9+, Sharp Aquos R2, Smartisan Nut R1, Sony Xperia XZ2, Sony Xperia XZ2 Compact, Sony Xperia XZ2 Premium, Sony Xperia XZ3, Vivo NEX S, Xiaomi Black Shark, Xiaomi Mi Mix 2S, Xiaomi Mi8, Xiaomi Mi8 Explorer Edition, Xiaomi Pocophone F1, ZTE Axon 9 Pro</t>
  </si>
  <si>
    <t>MT6758</t>
  </si>
  <si>
    <t>Gionee M7</t>
  </si>
  <si>
    <t>Alcatel 1, Alcatel 1X, Alcatel 3, Alcatel 3L, Alcatel 3V, Alcatel 3X, Blackview A20, Blackview BV5800, Blackview BV5800 Pro, Cubot J3 Pro, Cubot Nova, Doogee S55 Lite, Elephone A2, Gionee F205, HTC Desire 12, Huawei Honor 7S, Huawei Honor Play 7, Huawei Y5 2018, Infinix Smart 2, Infinix Smart 2 Pro, Leagoo M9 Pro, Lenovo A5, Oukitel C12 Pro, Oukitel U19, Poptel P8, Ulefone Armor X, Ulefone S9 Pro, UMiDIGI A1 Pro, UMiDIGI One</t>
  </si>
  <si>
    <t>Apple GPU MP4</t>
  </si>
  <si>
    <t>LPDDR4X 1800 МГц</t>
  </si>
  <si>
    <t>4 Cortex-A76 + 4 Cortex-A55</t>
  </si>
  <si>
    <t>KIRIN 710</t>
  </si>
  <si>
    <t>Sony Xperia XZs, Sony Xperia XZ Premium, Xperia XZ1, Xperia XZ1 Compact, Xperia XZ2, Xperia XZ2 Compact, Xperia XZ2 Premium, Xperia XZ3, Xiaomi Mi Mix 2</t>
  </si>
  <si>
    <t>Sony Xperia Z5 Premium, Sony Xperia Z5, Sony Xperia Z5 Compact, Sony Xperia X Performance, Sony Xperia X, Sony Xperia X Compact, Sony Xperia XZ, Sony Xperia XA1, Sony Xperia XA1 Ultra, Xperia XA2, Xperia XA2 Ultra, Xperia XA2 Plus</t>
  </si>
  <si>
    <t>Doogee S70</t>
  </si>
  <si>
    <t>Samsung Galaxy J3 V 3th gen, Galaxy J3 Orbit</t>
  </si>
  <si>
    <t>IMX498</t>
  </si>
  <si>
    <t>f/1,8</t>
  </si>
  <si>
    <t>f/1,75</t>
  </si>
  <si>
    <t>IMX550</t>
  </si>
  <si>
    <t>4 Kryo 260 + 4 Kryo 260</t>
  </si>
  <si>
    <t>Meizu Pro 7, Meizu Pro 7 Plus, Elephone X8 Lite, Vernee Apollo 2</t>
  </si>
  <si>
    <t>IMX586</t>
  </si>
  <si>
    <t>Экшн камеры</t>
  </si>
  <si>
    <t>IMX277</t>
  </si>
  <si>
    <t>GoPro Hero 6</t>
  </si>
  <si>
    <t>IMX499</t>
  </si>
  <si>
    <t>Noa N10, Wiko View 2 Pro</t>
  </si>
  <si>
    <t>IMX477</t>
  </si>
  <si>
    <t>S5K3T1</t>
  </si>
  <si>
    <t>2018</t>
  </si>
  <si>
    <t>Pocophone F1 (фронт)</t>
  </si>
  <si>
    <t>S2K2X5</t>
  </si>
  <si>
    <t>Tetra</t>
  </si>
  <si>
    <t>S5K2P6</t>
  </si>
  <si>
    <t>Super-PD</t>
  </si>
  <si>
    <t>S5K2PA</t>
  </si>
  <si>
    <t>S5K3M5</t>
  </si>
  <si>
    <t>S5K2L3</t>
  </si>
  <si>
    <t>S5K2L5</t>
  </si>
  <si>
    <t>S5K2L8</t>
  </si>
  <si>
    <t>1/1,8"</t>
  </si>
  <si>
    <t>Sony-semicon</t>
  </si>
  <si>
    <t>IMX332</t>
  </si>
  <si>
    <t>1/6,95</t>
  </si>
  <si>
    <t>8 Kryo 485 (1+3+4)</t>
  </si>
  <si>
    <t>Adreno 640</t>
  </si>
  <si>
    <t>X50</t>
  </si>
  <si>
    <t>4кв.2018</t>
  </si>
  <si>
    <t>Xiaomi Mi A1 вторая камера</t>
  </si>
  <si>
    <t>Honor 10 основная камера, Huawei Nova 3 основная камера</t>
  </si>
  <si>
    <t>Snapdragon 675</t>
  </si>
  <si>
    <t>2 Kryo 460 + 6 Kryo 460</t>
  </si>
  <si>
    <t>Adreno 612</t>
  </si>
  <si>
    <t>LTE c20</t>
  </si>
  <si>
    <t>Helio P80</t>
  </si>
  <si>
    <t>Helio P90</t>
  </si>
  <si>
    <t>MT6779</t>
  </si>
  <si>
    <t>2 Cortex-A75 + 6 Cortex-A55</t>
  </si>
  <si>
    <t>Oppo R19</t>
  </si>
  <si>
    <t>Blackview BV9600, BLU Vivo XI+, Doogee V, Elephone A5, Leagoo S10, Nokia 5.1 Plus, Nokia X5, Oppo A3, Oppo A7x, Oppo F7, Oppo F9, Oppo F9 Pro, Oppo R15, Panasonic Eluga X1, Realme 1, UMiDIGI F1, UMiDIGI Z2 Pro, Vernee M8 Pro, Vivo V11i, Vivo X21i, Vivo Y97, Vivo Z3i</t>
  </si>
  <si>
    <t>Samsung Galaxy S9, Galaxy S9+, Galaxy Note 9</t>
  </si>
  <si>
    <t>Snapdragon 632</t>
  </si>
  <si>
    <t>SDM632</t>
  </si>
  <si>
    <t>Asus Zenfone 5, Asus ZenFone Max Pro (M1), BlackBerry Key2 LE, BQ Aquaris X2, HiSense H18, HiSense H20, HTC U12 Life, Huawei Honor 8x Max, Lenovo K5 Pro, Lenovo S5 Pro, Lenovo Z5, Meizu E3, Motorola Moto Z3 Play, Motorola One Power, Motorola P30, Nokia 6.1 Plus, Nokia 7.1, Vivo Z1i, Xiaomi Mi Max 3, Xiaomi Redmi 7 Pro, Xiaomi Redmi Note 5, Xiaomi Redmi Note 6 Pro</t>
  </si>
  <si>
    <t>линейка ASUS Zenfone 4 Max, Zenfone Max Pro M1, Xiaomi Redmi Note 5 front</t>
  </si>
  <si>
    <t>Ранк</t>
  </si>
  <si>
    <t>Oppo R15, OnePlus 6, Lenovo Z5 Pro, Z5 Pro GT</t>
  </si>
  <si>
    <t>Meizu 15, Meizu 15 Plus, Meizu 16X, Meizu 16, Meizu 16 Plus</t>
  </si>
  <si>
    <t>GalaxyCore</t>
  </si>
  <si>
    <t>GC13023</t>
  </si>
  <si>
    <t>Meizu C9 Pro</t>
  </si>
  <si>
    <t>Все камеры</t>
  </si>
  <si>
    <t>China-prices</t>
  </si>
  <si>
    <t>HTC One M9, HTC Desire 10 Pro, HTC One E9+, HTC One M9+, HTC One ME</t>
  </si>
  <si>
    <t>ASUS Zenfone Selfie, Asus ZenFone 2 ZE551ML, Asus ZenFone 2 Laser ZE600KL, ASUS Zenfone Max</t>
  </si>
  <si>
    <t>LG G4, LG G5</t>
  </si>
  <si>
    <t>IMX476</t>
  </si>
  <si>
    <t>Lenovo S5 Pro, Lenovo S5 Pro GT</t>
  </si>
  <si>
    <t>Honor 10 вторая камера, Huawei Nova 3 вторая камера, Lenovo Z5 Pro GT вторая камера</t>
  </si>
  <si>
    <t>Xiaomi Black Shark Helo, Xiaomi Redmi Note 5 Pro, Redmi 6, Xiaomi Mi A2, Mi A2 Lite, Xiaomi Mi6X, AGM A9, Doogee BL9000</t>
  </si>
  <si>
    <t>Oppo R9S, OPPO F3Plus, Oppo F5, OPPO R11, R11 Plus, R11S, R11S Plus, Vivo X9S, Vivo X9S Plus, OnePlus 5, OnePlus  5T</t>
  </si>
  <si>
    <t>Meizu M3X, Meizu MX6, Meizu PRO 6S, Meizu PRO 6 Plus, Huawei Honor 6X, Xiaomi Mi5C, Mi5X, Xiaomi Mi Max 2, Xiaomi Mi6, Xiaomi Mi Note 3, Meizu Pro 7, Meizu Pro 7 Plus, Huawei Nova 2 Plus, Smartisan Nut Pro 2, AGM X2 SE</t>
  </si>
  <si>
    <t>LG Nexus 5X, Huawei Nexus 6P, HTC 10, HTC 10 Lifestyle, Xiaomi Yi 4K Action Camera, DJI Mavic Pro, SJCam SJ8, SJ8 Pro, SJ8 Plus</t>
  </si>
  <si>
    <t>Asus Zenfone 3 Zoom, Asus Zenfone 4 Pro, Asus Zenfone 4 Selfeie Pro, HTC U11, HTC U11+, Meitu M8, Meitu M8S, Meitu T8, Meitu T8S, Meitu V6, Meitu V6, Meizu E3, Meizu M15, Meizu M6 Note, Meizu Note 8, Meizu X8, Motorola Moto Z2 Play, Nubia Z17s, Sharp Aquos S2, Vivo Xplay6</t>
  </si>
  <si>
    <t>LG V30, LG V30+, ASUS Zenfone 4 Selfie Pro</t>
  </si>
  <si>
    <t>Moto Z Force, Meitu T8</t>
  </si>
  <si>
    <t>IMX319</t>
  </si>
  <si>
    <t>Asus Zenfone 4 Pro вторая камера</t>
  </si>
  <si>
    <t>24.12.2018 добавлен рейтинг фотосенсоров, обновлены характеристики камер, добавлены примеры</t>
  </si>
  <si>
    <t>LTE Cat 18</t>
  </si>
  <si>
    <t>1,2Гбит/с</t>
  </si>
  <si>
    <t>LTE Cat 13</t>
  </si>
  <si>
    <t>LTE Cat 15</t>
  </si>
  <si>
    <t>Технологии</t>
  </si>
  <si>
    <t>400Мбит/с</t>
  </si>
  <si>
    <t>Модем</t>
  </si>
  <si>
    <t>Qualcomm X20</t>
  </si>
  <si>
    <t>Qualcomm X12</t>
  </si>
  <si>
    <t>Qualcomm X16</t>
  </si>
  <si>
    <t>2x20ca</t>
  </si>
  <si>
    <t>3x20ca</t>
  </si>
  <si>
    <t xml:space="preserve">3x20ca 256-QAM 4x4 MIMO </t>
  </si>
  <si>
    <t>2x20ca 64-QAM</t>
  </si>
  <si>
    <t>4x20ca 256-QAM</t>
  </si>
  <si>
    <t>5x20ca 256-QAM 4x4 MIMO</t>
  </si>
  <si>
    <t>LTE Cat 20</t>
  </si>
  <si>
    <t>2Гбит/с</t>
  </si>
  <si>
    <t>316Мбит/с</t>
  </si>
  <si>
    <t>7x20ca 256-QAM 4x4 FD-MIMO</t>
  </si>
  <si>
    <t>Qualcomm X24</t>
  </si>
  <si>
    <t>5G NR</t>
  </si>
  <si>
    <t>Qualcomm X50</t>
  </si>
  <si>
    <t>8x100ca 2x2 MIMO</t>
  </si>
  <si>
    <t>Qualcomm X5</t>
  </si>
  <si>
    <t>1х20ca или 2x10ca 64-QAM</t>
  </si>
  <si>
    <t>Qualcomm X7</t>
  </si>
  <si>
    <t>Sony Xperia XA (RGB only), Xperia L2, Meizu M3E, Xiaomi Mi 4c (RGB only), Xiaomi Redmi Note 4X, Xiaomi Redmi Pro, Xiaomi Mi 5s Plus обе камеры, Samsung Galaxy J7, Galaxy J7 Prime, LG G6, Nokia 8 обе камеры</t>
  </si>
  <si>
    <t>f/1,6</t>
  </si>
  <si>
    <t>f/2,6</t>
  </si>
  <si>
    <t>Xiaomi Mi Play</t>
  </si>
  <si>
    <t>1кв.2019</t>
  </si>
  <si>
    <t>Lenovo Z5 Pro GT, Samsung Galaxy S10, Galaxy S10+, OnePlus 7, Xiaomi Mi9</t>
  </si>
  <si>
    <t>KIRIN 990</t>
  </si>
  <si>
    <t>Huawei Mate 30</t>
  </si>
  <si>
    <t>03.01.2019 Удалены старые и так и не вышедшие процессоры, добавлены ожидаемые в 2019 году</t>
  </si>
  <si>
    <t>PowerVR GM9446 970МГц</t>
  </si>
  <si>
    <t xml:space="preserve">Geekbench </t>
  </si>
  <si>
    <t>03.01.2019 Добавлены рейтини Geekbench для большинства вышедших процессоров</t>
  </si>
  <si>
    <t>IMX607</t>
  </si>
  <si>
    <t>IMX600</t>
  </si>
  <si>
    <t>1/1,73"</t>
  </si>
  <si>
    <t>Quad-Pixel PDAF</t>
  </si>
  <si>
    <t>http://stevsky.ru/proc2019</t>
  </si>
  <si>
    <t>A22</t>
  </si>
  <si>
    <t>Snapdragon 439</t>
  </si>
  <si>
    <t>SD439</t>
  </si>
  <si>
    <t>Vivo Y73, Vivo Y91, Vivo Y93, Vivo Y95</t>
  </si>
  <si>
    <t>LPDDR4X 2133 МГц</t>
  </si>
  <si>
    <t>Mali G76 MP10 720МГц</t>
  </si>
  <si>
    <t>Mali G51 MP4 1000МГц</t>
  </si>
  <si>
    <t>Mali G72 MP12 767МГц</t>
  </si>
  <si>
    <t>LPDDR4X 1833 МГц</t>
  </si>
  <si>
    <t>LTE c21</t>
  </si>
  <si>
    <t>LPDDR4X 1794МГц</t>
  </si>
  <si>
    <t>360 N6 Pro, 360 N7, 360 N7 Lite, Asus ZenFone 4 ZE554KL, BlackBerry KEY2, BQ Aquaris X2 Pro, Elephone S9, Elephone U Pro, HiSense A6, Huawei Enjoy Max, Lenovo S5 Pro GT, Meizu 15, Nokia 7 Plus, Nubia Z18 Mini, Oppo K1, Oppo R11, Oppo R11 Plus, Oppo R11s, Oppo R11s Plus, Oppo R15 Pro, Oppo R15x, Oppo R17 Neo, Realme 2 Pro, Samsung Galaxy A6s, Samsung Galaxy A8 Star, Samsung Galaxy A9 (2018), Samsung Galaxy A9 Star, Sharp Aquos S2, Sharp Aquos S3, Smartisan Nut Pro 2, Sony Xperia XA3, Vivo V11, Vivo V11 Pro, Vivo X20, Vivo X20 Plus, Vivo X20 Plus UD, Vivo X21, Vivo X21 UD, Vivo X23, Vivo Z1, Xiaomi Mi A2, Xiaomi Mi Note 3, Xiaomi Redmi Note 7</t>
  </si>
  <si>
    <t>Xiaomi Redmi Note 7</t>
  </si>
  <si>
    <t>ASUS ROG Phone, Asus Zenfone 5 ZE620KL, Asus Zenfone 5Z, Doogee S70, Doogee S80, Meitu T9, Nokia X7, Smartisan Nut Pro 2S, Smartisan Nut R1, Vivo Nex, Vivo Nex S, Xiaomi Mi Max 3, Xiaomi Mi Mix 2S, Xiaomi Mi Mix3, Xiaomi Mi8, Mi8 EE, Mi8 Lite, Mi8 SE, ZTE Axon 9 Pro, Pocophone F1, Google Pixel 3, Google Pixel 3 XL</t>
  </si>
  <si>
    <t>IMX355</t>
  </si>
  <si>
    <t>Google Pixel 3, Pixel 3 XL (front)</t>
  </si>
  <si>
    <t>S5K3T2</t>
  </si>
  <si>
    <t>1/1,34"</t>
  </si>
  <si>
    <t>Meizu M6S, Meizu M6 Note front, Umidigi Z2 Pro, Umidigi F1</t>
  </si>
  <si>
    <t>IMX666</t>
  </si>
  <si>
    <t>Sony Xperia XZ4</t>
  </si>
  <si>
    <t>IMX702</t>
  </si>
  <si>
    <t>Exynos 7904</t>
  </si>
  <si>
    <t>SM6150</t>
  </si>
  <si>
    <t>Snapdragon 712</t>
  </si>
  <si>
    <t>SDM712</t>
  </si>
  <si>
    <t>LTE c15</t>
  </si>
  <si>
    <t>Hisense U30, Vivo V15 Pro, Xiaomi Redmi note 7 Pro, Meizu Note 9, Vivo X27</t>
  </si>
  <si>
    <t>Huawei Honor 8C, Xiaomi Redmi 7, Motorola Moto G7, Moto G7 Power, Moto G7 Play, ASUS Zenfone Max M2, Meizu Note 8</t>
  </si>
  <si>
    <t>Huawei Nova 3i, P Smart+, Honor 8X, Huawei Mate 20 Lite, Huawei Maimang 7, Honor 10 Lite, P Smart 2019, Huawei Nova 4e</t>
  </si>
  <si>
    <t>KIRIN 985</t>
  </si>
  <si>
    <t>Honor 10 вторая камера (некоторые рынки), Huawei Nova 3 вторая камера</t>
  </si>
  <si>
    <t>Honor 10 основная камера (некоторые рынки), Huawei Nova 3 основная камера</t>
  </si>
  <si>
    <t xml:space="preserve">Huawei Mate 10, Mate 10 Pro, Huawei mate RS, Honor V10, Huawei P20, Huawei P20 Pro, Huawei Nova 3, Nova 4, Honor Play, Honor Note 10, Honor 10 </t>
  </si>
  <si>
    <t>Cortex-A76</t>
  </si>
  <si>
    <t>Samsung Galaxy A30, Galaxy A40, Galaxy M20, Galaxy M30</t>
  </si>
  <si>
    <t>Samsung Galaxy S10, Galaxy S10+, Galaxy S10e, Galaxy Note 10</t>
  </si>
  <si>
    <t>Samsung Galaxy A50</t>
  </si>
  <si>
    <t>IMX650</t>
  </si>
  <si>
    <t>RYYB</t>
  </si>
  <si>
    <t>1/1,7"</t>
  </si>
  <si>
    <t>Samsung Galaxy A50 front</t>
  </si>
  <si>
    <t>OPPO F7 front, Honor 10 front, Xiaomi Mi8 Lite фронт, Xiaomi Mi Mix 3 front, Huawei Nova 3e front, Samsung Galaxy A50 main</t>
  </si>
  <si>
    <t>Fab 12(P8)</t>
  </si>
  <si>
    <t>Чунань</t>
  </si>
  <si>
    <t>Fab 18</t>
  </si>
  <si>
    <t>Южный Тайвань</t>
  </si>
  <si>
    <t>Unisoc SC9863A</t>
  </si>
  <si>
    <t>SC9863A</t>
  </si>
  <si>
    <t>4 Cortex-A55 + 4 Cortex-A55</t>
  </si>
  <si>
    <t>PowerVR GE8322</t>
  </si>
  <si>
    <t>BQ-6040L Magic</t>
  </si>
  <si>
    <t>Honor 8X (некоторые рынки)</t>
  </si>
  <si>
    <t>Honor 9 вторая камера, Meizu 15 Plus вторая камера, Meizu 16X вторая камера, Lenovo S5 Pro и S5 Pro GT вторая камера, ZTE Axon M, Honor 8X (некоторые рынки), Huawei Mate 20 Lite</t>
  </si>
  <si>
    <t>Front: OnePlus 5, OnePlus 5T, Oneplus 6, Oneplus 6T, Umidigi Z2 SE, Honor 8X</t>
  </si>
  <si>
    <t>Vivo V5 (front), Vivo X9S (front), Vivo X9S Plus (front), OnePlus 5 вторая камера, Huawei Mate 9, Mate 9 Pro и Mate 10 вторая камера (не точно), Meizu 15, 15 Plus и Meizu 16 фронт, Mi A2 фронт, Meizu X8 фронт</t>
  </si>
  <si>
    <t>Snapdragon 730</t>
  </si>
  <si>
    <t>Snapdragon 735</t>
  </si>
  <si>
    <t>Xiaomi Mi A1 главный модуль основной камеры, Redmi 7 основной модуль</t>
  </si>
  <si>
    <t>SDM730</t>
  </si>
  <si>
    <t>SDM735</t>
  </si>
  <si>
    <t>2 Kryo 470 + 6 Kryo 470</t>
  </si>
  <si>
    <t>Adreno 618</t>
  </si>
  <si>
    <t>2кв.2019</t>
  </si>
  <si>
    <t>IMX616</t>
  </si>
  <si>
    <t>Huawei P30 Lite, Honor 20 Lite</t>
  </si>
  <si>
    <t>Ulefone T3</t>
  </si>
  <si>
    <t>Honor 20, Honor Magic 2, Honor View 20, Huawei Mate 20, Huawei Mate 20 Pro, Huawei Mate 20 RS Porche Design, Huawei Mate 20X, Huawei Mate X, Huawei Nova 5 Pro, Huawei P30, Huawei P30 Pro</t>
  </si>
  <si>
    <t>Samsung Galaxy A80, Xiaomi Redmi K20, Mi 9T, Xiaomi CC9</t>
  </si>
  <si>
    <t>Alcatel 5V, Archos Oxygen 68 XL, Cubot Max2, Cubot Quest, Elephone PX, Leagoo S11, Lenovo K5s, Lenovo K9, Lenovo K9, LG K12+, LG K40, LG K40, LG Q60, LG W10, LG W30, LG X6, Meizu V8, Nokai 3.1 Plus, Oppo A1k, Panasonic Eluga Z1, Panasonic Eluga Z1 Pro, Realme C2, Sony Xperia L3, Vivo Y12, Vivo Y15, Vivo Y81, Vivo Y83, Vivo Y85, Vivo Y91, Vivo Y91C, Vivo Y91i, Vivo Y93s, Xiaomi Redmi 6</t>
  </si>
  <si>
    <t>Snapdragon 665</t>
  </si>
  <si>
    <t>SM6125</t>
  </si>
  <si>
    <t>Snapdragon 855 Plus</t>
  </si>
  <si>
    <t>Adreno 640 (boost)</t>
  </si>
  <si>
    <t>3кв.2019</t>
  </si>
  <si>
    <t>ASUS ROG Phone II, Xiaomi Black Shark 2 Pro, Samsung Galaxy Note 10, Galaxy Note 10+</t>
  </si>
  <si>
    <t>Helio G90</t>
  </si>
  <si>
    <t>G90</t>
  </si>
  <si>
    <t>Exynos 9825</t>
  </si>
  <si>
    <t>Samsung Galaxy Note 10, Galaxy Note 10+</t>
  </si>
  <si>
    <t>Kirin 810</t>
  </si>
  <si>
    <t>Mali G52 MP6 820МГц</t>
  </si>
  <si>
    <t>Archos Diamond, Blackview BV9700, Elephone U2, Hisense H30, Oppo A9, Oppo A9X, Oppo F11, Oppo F11 Pro, Oppo Reno Lite, Oukitel Y4800, Realme 3, Realme U1, Ulefone Armor 6E, Umidigi S3 Pro, Vivo S1, Vivo V15, ZTE Blade V10</t>
  </si>
  <si>
    <t>IMX323</t>
  </si>
  <si>
    <t>Видеорегистраторы</t>
  </si>
  <si>
    <t>70mai Dash Cam</t>
  </si>
  <si>
    <t>70mai Dash Cam 1S</t>
  </si>
  <si>
    <t>IMX307</t>
  </si>
  <si>
    <t>Snapdragon 730G</t>
  </si>
  <si>
    <t>SDM730G</t>
  </si>
  <si>
    <t>Helio G90T</t>
  </si>
  <si>
    <t>G90T</t>
  </si>
  <si>
    <t>2 Cortex-A76 + 6 Cortex-A55</t>
  </si>
  <si>
    <t>Xiaomi Redmi Note 8 Pro</t>
  </si>
  <si>
    <t>Mali-G76 MP12 720МГц</t>
  </si>
  <si>
    <t>Mali-G76 MP12 800МГц</t>
  </si>
  <si>
    <t>LPDDR4x 2133МГц</t>
  </si>
  <si>
    <t>Honor 9X, Honor 9X Pro, Huawei Nova 5, Nova 5i, Nova 5i Pro, Huawei P Smart Pro 2019, Nova 5Z, Huawei Mate 30 Lite</t>
  </si>
  <si>
    <t>5G</t>
  </si>
  <si>
    <t>Snapdragon 765</t>
  </si>
  <si>
    <t>Snapdragon 765G</t>
  </si>
  <si>
    <t>SDM765</t>
  </si>
  <si>
    <t>SDM765G</t>
  </si>
  <si>
    <t>X52</t>
  </si>
  <si>
    <t>Adreno 620 750МГц</t>
  </si>
  <si>
    <t>2 Kryo 475 + 6 Kryo 475</t>
  </si>
  <si>
    <t>Mediatek Dimensity 1000</t>
  </si>
  <si>
    <t>Dimensity 1000</t>
  </si>
  <si>
    <t>4 Cortex-A77 + 4 Cortex-A55</t>
  </si>
  <si>
    <t>Mali-G77</t>
  </si>
  <si>
    <t>1кв.2020</t>
  </si>
  <si>
    <t>IMX686</t>
  </si>
  <si>
    <t>S5KGW1</t>
  </si>
  <si>
    <t>1/1,72"</t>
  </si>
  <si>
    <t>S5KGM1</t>
  </si>
  <si>
    <t>S5KGM2</t>
  </si>
  <si>
    <t>1/2,25"</t>
  </si>
  <si>
    <t>S5KHMX</t>
  </si>
  <si>
    <t>1/1,33"</t>
  </si>
  <si>
    <t>Tetracell</t>
  </si>
  <si>
    <t>S5KGH1</t>
  </si>
  <si>
    <t>1/2,65"</t>
  </si>
  <si>
    <t>S5KGD1</t>
  </si>
  <si>
    <t>2019</t>
  </si>
  <si>
    <t>S5K2XA</t>
  </si>
  <si>
    <t>IMX582</t>
  </si>
  <si>
    <t>f/1,79</t>
  </si>
  <si>
    <t>Asus ROG Phone 2, Asus ZenFone 6, Black Shark 2 Pro, Blackview BV9800, Huawei Honor 20, Huawei Honor 20 Pro, Huawei Honor 20 Youth, Huawei Mate 30 Lite, Huawei nova 5, Huawei nova 5i Pro, Huawei Nova 5T, Huawei Nova 5T Pro, Huawei nova 5z, Meizu 16S Pro, Motorola Moto Z4, Nubia Red Magic 3, Nubia Red Magic 3S, Nubia Z20, OnePlus 7T Pro, Oppo Reno 2, Oppo Reno 2Z, Oppo Reno Ace, Oppo Reno Z, Realme 5 Pro, Realme Q, Realme X, Smartisan Nut Pro 3, Vivo S5, Xiaomi CC9, Xiaomi Mi 9, Xiaomi Mi 9 Lite, Xiaomi Mi 9 Pro, Xiaomi Mi 9T Pro, Xiaomi Redmi K20 Pro, Xiaomi Redmi Note 7 Pro</t>
  </si>
  <si>
    <t>Doogee S95 Pro, Huawei Honor 20S, Huawei Honor 9x, Huawei Honor 9x Pro, Huawei Honor Play 3, Realme 5s, Vivo iQOO Pro, Vivo V17, Vivo V17 Pro, Vivo Z1x, Xiaomi CC9e, Xiaomi Mi 9T, Xiaomi Mi A3, Xiaomi Redmi K20</t>
  </si>
  <si>
    <t>Honor V30, Honor V30 Pro, Huawei Mate 20X, Huawei Mate 30, Huawei Mate 30 Pro, Huawei Nova 6, Huawei P20 Pro</t>
  </si>
  <si>
    <t>Huawei P30, Huawei P30 Pro</t>
  </si>
  <si>
    <t>Redmi K30, Redmi K30 Pro</t>
  </si>
  <si>
    <t>Front: Huawei Honor 20S,  Realme X2, Samsung Galaxy A50s, Samsung Galaxy A70s, Samsung Galaxy A90 5G, UMIDIGI F2, Vivo S5, Vivo V15 Pro, Vivo X27 Pro, Xiaomi Mi 9 Lite, Xiaomi Mi A3, Xiaomi Mi CC9, Xiaomi Mi CC9 Pro, Xiaomi Mi CC9e, Xiaomi Mi Note 10</t>
  </si>
  <si>
    <t>Realme X2, Realme X2 Pro, Realme XT, Samsung Galaxy A70s, Vivo Nex 3, Vivo Nex 3 5G, Xiaomi Redmi Note 8 Pro</t>
  </si>
  <si>
    <t>Lenovo 5Z, Blackview BV9800 front</t>
  </si>
  <si>
    <t>IMX471</t>
  </si>
  <si>
    <t>Front: Oneplus 7, Oneplus 7 Pro, Oneplus 7T, Oneplus 7T Pro, Realme 5 Pro, Realme Q, Realme X</t>
  </si>
  <si>
    <t>апр.15</t>
  </si>
  <si>
    <t>янв.16</t>
  </si>
  <si>
    <t>фев.16</t>
  </si>
  <si>
    <t>янв.17</t>
  </si>
  <si>
    <t>которые были выпущены или анонсированы с 2016 по 2019 год</t>
  </si>
  <si>
    <t>Устаревшие процессоры и камеры были удалены</t>
  </si>
  <si>
    <t>Чипы и сенсоры, данные по которым так и не были подтверждены, также удалены</t>
  </si>
  <si>
    <t>Последняя актуальная статья на www.stevsky.ru</t>
  </si>
  <si>
    <t>07.12.2019 Удалены старые и не вышедшие процессоры, обновлены данные по остальным чипам, добавлены новые</t>
  </si>
  <si>
    <t>Сравнение Snapdragon 855 с Exynos 9820 и kirin 980</t>
  </si>
  <si>
    <t>Snapdragon 730/730G и 735</t>
  </si>
  <si>
    <t>Snapdragon 675 vs Snapdragon 835</t>
  </si>
  <si>
    <t>Сенсор на 64МП Samsung ISOCELL GW1</t>
  </si>
  <si>
    <t>Snapdragon 855 Plus vs Exynos 9825 vs Helio G90 vs Kirin 990</t>
  </si>
  <si>
    <t>Helio G90 и Helio G90T</t>
  </si>
  <si>
    <t>Snapdragon 865 и 875 предварительные данные</t>
  </si>
  <si>
    <t>Kirin 990</t>
  </si>
  <si>
    <t>Apple A13 Bionic</t>
  </si>
  <si>
    <t>Exynos 990</t>
  </si>
  <si>
    <t>Snapdragon 865 характеристики</t>
  </si>
  <si>
    <t>KIRIN 990 5G</t>
  </si>
  <si>
    <t>Qualcomm X52</t>
  </si>
  <si>
    <t>1200Мбит/с</t>
  </si>
  <si>
    <t>3700Мбит/с</t>
  </si>
  <si>
    <t>Qualcomm X55</t>
  </si>
  <si>
    <t>2500Мбит/с</t>
  </si>
  <si>
    <t>2000Мбит/с</t>
  </si>
  <si>
    <t>SM8250</t>
  </si>
  <si>
    <t>SM8150-AC</t>
  </si>
  <si>
    <t>SM8150</t>
  </si>
  <si>
    <t>Apple A12 Bionic</t>
  </si>
  <si>
    <t>Apple A12X Bionic</t>
  </si>
  <si>
    <t>2 Lighting + 4 Thunder</t>
  </si>
  <si>
    <t>Apple A12 Bionic GPU MP4</t>
  </si>
  <si>
    <t>4 Vortex + 4 Tempest</t>
  </si>
  <si>
    <t>2 Vortex + 4 Tempest</t>
  </si>
  <si>
    <t>Apple A12X Bionic GPU MP7</t>
  </si>
  <si>
    <t>iPhone 11, iPhone 11 Pro, iPhone Pro Max</t>
  </si>
  <si>
    <t>iPad Pro 11 (2018), iPad Pro 12,9 (2018)</t>
  </si>
  <si>
    <t>iPhone XR, iPhone XS, iPhone XS Max, iPad Mini 5 (2019), iPad Air (2019)</t>
  </si>
  <si>
    <t>APL1W81</t>
  </si>
  <si>
    <t>APL1083</t>
  </si>
  <si>
    <t>LPDDR4X 2133МГЦ</t>
  </si>
  <si>
    <t>2 M4 + 2 Cortex-A75 + 4 Cortex-A55</t>
  </si>
  <si>
    <t>4 M3 + 4 Cortex-A55</t>
  </si>
  <si>
    <t>Mali-G71 MP1 1200 МГц</t>
  </si>
  <si>
    <t>Mali-G72 MP3 850 МГц</t>
  </si>
  <si>
    <t>Mali-G72 MP18 572 МГц</t>
  </si>
  <si>
    <t>Mali-G76 MP12 600 МГц</t>
  </si>
  <si>
    <t>Samsung Galaxy M30s, Galaxy A50s</t>
  </si>
  <si>
    <t>Exynos 9611</t>
  </si>
  <si>
    <t>Exynos 9609</t>
  </si>
  <si>
    <t>Motorola One Vision</t>
  </si>
  <si>
    <t>Mali-G76 MP16 600 МГц</t>
  </si>
  <si>
    <t>4кв.2019</t>
  </si>
  <si>
    <t>Mali-G71 MP2 770 МГц</t>
  </si>
  <si>
    <t>Exynos 7884B</t>
  </si>
  <si>
    <t>7884B</t>
  </si>
  <si>
    <t>Samsung Galaxy J7 V 2th gen, Galaxy M10s</t>
  </si>
  <si>
    <t>Mali-G71 MP2 1300 МГц</t>
  </si>
  <si>
    <t>Mali-G71 MP20 900 МГц</t>
  </si>
  <si>
    <t>Samsung Galaxy S8, Galaxy S8 Plus, Galaxy Note 8, Meizu 15 Plus</t>
  </si>
  <si>
    <t>Mali T880 MP12 650 МГц</t>
  </si>
  <si>
    <t>LPDDR4 1800 Мгц</t>
  </si>
  <si>
    <t>Mali T830 MP3 950 МГц</t>
  </si>
  <si>
    <t>LPDDR4 1033 МГц</t>
  </si>
  <si>
    <t>Mali T830 MP1 700 МГц</t>
  </si>
  <si>
    <t>2 M5 + 2 Cortex-A76 + 4 Cortex-A55</t>
  </si>
  <si>
    <t>Mali-G77 MP11</t>
  </si>
  <si>
    <t>LPDDR5</t>
  </si>
  <si>
    <t>Exynos 980</t>
  </si>
  <si>
    <t>2 Cortex-A77 + 6 Cortex-A55</t>
  </si>
  <si>
    <t>Mali-G76 MP5</t>
  </si>
  <si>
    <t>8 Kryo 585 (1+3+4)</t>
  </si>
  <si>
    <t>Adreno 650 587 МГц</t>
  </si>
  <si>
    <t>LPDDR5 2750МГц</t>
  </si>
  <si>
    <t>Redmi K30</t>
  </si>
  <si>
    <t>Samsung Galaxy S11, Galaxy S11+, Galaxy S11e, Galaxy Note 11</t>
  </si>
  <si>
    <t>Xiaomi Mi9 SE, Realme XT</t>
  </si>
  <si>
    <t>Xiaomi Mi A3, Xiaomi CC9e, Redmi Note 8</t>
  </si>
  <si>
    <t>HTC U19e, Lenovo Z5 Pro, Lenovo Z5s, Lenovo Z6 Youth Edition, Meizu 16, Meizu X8, Nokia 8.1, Nokia X7, Oppo K3, Oppo Reno, Oppo RX17 Pro, Realme 3 Pro, Realme X, Realme X Lite, Samsung Galaxy A8s, Samsung Galaxy A9 Pro 2019, Smartisan Nut Pro 2S, Vivo Nex, Vivo X27, Vivo X27 Pro, Vivo Z1 Pro, Vivo Z3, Vivo Z5x, Xiaomi CC9e, Xiaomi Mi8 SE, Xiaomi Mi A3 Pro, Xiaomi Mi9 Lite</t>
  </si>
  <si>
    <t>http://stevsky.ru/proc2020</t>
  </si>
  <si>
    <t>Информация обновлена по состоянию на 16.12.2019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</si>
</sst>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0"/>
      <name val="Arial Cyr"/>
      <charset val="204"/>
    </font>
    <font>
      <sz val="10"/>
      <name val="Arial Cyr"/>
      <charset val="204"/>
    </font>
    <font>
      <sz val="8"/>
      <name val="Arial Cyr"/>
      <charset val="204"/>
    </font>
    <font>
      <b/>
      <sz val="10"/>
      <name val="Arial Cyr"/>
      <charset val="204"/>
    </font>
    <font>
      <u/>
      <sz val="10"/>
      <color indexed="12"/>
      <name val="Arial Cyr"/>
      <charset val="204"/>
    </font>
    <font>
      <sz val="12"/>
      <name val="Arial Cyr"/>
      <charset val="204"/>
    </font>
    <font>
      <b/>
      <sz val="12"/>
      <name val="Arial Cyr"/>
      <charset val="204"/>
    </font>
    <font>
      <b/>
      <sz val="9"/>
      <color indexed="81"/>
      <name val="Tahoma"/>
      <family val="2"/>
      <charset val="204"/>
    </font>
    <font>
      <b/>
      <sz val="10"/>
      <color indexed="12"/>
      <name val="Arial Cyr"/>
      <charset val="204"/>
    </font>
    <font>
      <sz val="10"/>
      <color indexed="22"/>
      <name val="Arial Cyr"/>
      <charset val="204"/>
    </font>
    <font>
      <b/>
      <sz val="10"/>
      <color indexed="22"/>
      <name val="Arial Cyr"/>
      <charset val="204"/>
    </font>
    <font>
      <b/>
      <sz val="12"/>
      <color indexed="12"/>
      <name val="Arial Cyr"/>
      <charset val="204"/>
    </font>
    <font>
      <sz val="10"/>
      <color indexed="63"/>
      <name val="Arial"/>
      <family val="2"/>
      <charset val="204"/>
    </font>
    <font>
      <sz val="12"/>
      <color indexed="12"/>
      <name val="Arial Cyr"/>
      <charset val="204"/>
    </font>
    <font>
      <b/>
      <sz val="8"/>
      <name val="Arial Cyr"/>
      <charset val="204"/>
    </font>
    <font>
      <b/>
      <sz val="7"/>
      <name val="Arial Cyr"/>
      <charset val="204"/>
    </font>
    <font>
      <sz val="8"/>
      <name val="Arial"/>
      <family val="2"/>
      <charset val="204"/>
    </font>
    <font>
      <sz val="8"/>
      <color indexed="8"/>
      <name val="Arial"/>
      <family val="2"/>
      <charset val="204"/>
    </font>
    <font>
      <sz val="8"/>
      <color indexed="63"/>
      <name val="Arial"/>
      <family val="2"/>
      <charset val="204"/>
    </font>
    <font>
      <sz val="9"/>
      <color indexed="81"/>
      <name val="Tahoma"/>
      <family val="2"/>
      <charset val="204"/>
    </font>
    <font>
      <sz val="11"/>
      <color rgb="FF0B0080"/>
      <name val="Arial"/>
      <family val="2"/>
      <charset val="204"/>
    </font>
    <font>
      <sz val="11"/>
      <color rgb="FF252525"/>
      <name val="Arial"/>
      <family val="2"/>
      <charset val="204"/>
    </font>
    <font>
      <b/>
      <sz val="9"/>
      <color indexed="81"/>
      <name val="Tahoma"/>
      <charset val="1"/>
    </font>
    <font>
      <sz val="10"/>
      <color indexed="12"/>
      <name val="Arial Cyr"/>
      <charset val="204"/>
    </font>
    <font>
      <b/>
      <sz val="14"/>
      <color indexed="12"/>
      <name val="Arial Cyr"/>
      <charset val="204"/>
    </font>
  </fonts>
  <fills count="22">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52"/>
        <bgColor indexed="64"/>
      </patternFill>
    </fill>
    <fill>
      <patternFill patternType="solid">
        <fgColor indexed="10"/>
        <bgColor indexed="64"/>
      </patternFill>
    </fill>
    <fill>
      <patternFill patternType="solid">
        <fgColor indexed="15"/>
        <bgColor indexed="64"/>
      </patternFill>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indexed="47"/>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00B05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98">
    <xf numFmtId="0" fontId="0" fillId="0" borderId="0" xfId="0"/>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5" xfId="0" applyBorder="1"/>
    <xf numFmtId="0" fontId="0" fillId="0" borderId="6" xfId="0" applyBorder="1"/>
    <xf numFmtId="0" fontId="0" fillId="0" borderId="1" xfId="0" applyBorder="1" applyAlignment="1">
      <alignment horizontal="left"/>
    </xf>
    <xf numFmtId="0" fontId="0" fillId="0" borderId="0" xfId="0" applyAlignment="1">
      <alignment horizontal="left"/>
    </xf>
    <xf numFmtId="0" fontId="3" fillId="0" borderId="0" xfId="0" applyFont="1" applyAlignment="1">
      <alignment horizontal="left" vertical="top" wrapText="1"/>
    </xf>
    <xf numFmtId="0" fontId="0" fillId="0" borderId="0" xfId="0" applyAlignment="1">
      <alignment horizontal="center" vertical="center"/>
    </xf>
    <xf numFmtId="0" fontId="0" fillId="2" borderId="2" xfId="0" applyFill="1" applyBorder="1"/>
    <xf numFmtId="0" fontId="0" fillId="4" borderId="2" xfId="0" applyFill="1" applyBorder="1"/>
    <xf numFmtId="0" fontId="0" fillId="4" borderId="1" xfId="0" applyFill="1" applyBorder="1"/>
    <xf numFmtId="0" fontId="0" fillId="4" borderId="3" xfId="0" applyFill="1" applyBorder="1"/>
    <xf numFmtId="0" fontId="0" fillId="5" borderId="2" xfId="0" applyFill="1" applyBorder="1"/>
    <xf numFmtId="0" fontId="0" fillId="5" borderId="1" xfId="0" applyFill="1" applyBorder="1"/>
    <xf numFmtId="0" fontId="0" fillId="5" borderId="3" xfId="0" applyFill="1" applyBorder="1"/>
    <xf numFmtId="0" fontId="0" fillId="6" borderId="2" xfId="0" applyFill="1" applyBorder="1"/>
    <xf numFmtId="0" fontId="0" fillId="6" borderId="1" xfId="0" applyFill="1" applyBorder="1"/>
    <xf numFmtId="0" fontId="0" fillId="6" borderId="3" xfId="0" applyFill="1" applyBorder="1"/>
    <xf numFmtId="0" fontId="0" fillId="0" borderId="3" xfId="0" applyFill="1" applyBorder="1"/>
    <xf numFmtId="0" fontId="5" fillId="0" borderId="0" xfId="0" applyFont="1" applyAlignment="1">
      <alignment horizontal="center"/>
    </xf>
    <xf numFmtId="0" fontId="5" fillId="7" borderId="11" xfId="0" applyFont="1" applyFill="1" applyBorder="1" applyAlignment="1">
      <alignment horizontal="center"/>
    </xf>
    <xf numFmtId="0" fontId="5" fillId="7" borderId="12" xfId="0" applyFont="1" applyFill="1" applyBorder="1" applyAlignment="1">
      <alignment horizontal="center"/>
    </xf>
    <xf numFmtId="0" fontId="5" fillId="7" borderId="13"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4" borderId="14" xfId="0" applyFont="1" applyFill="1" applyBorder="1" applyAlignment="1">
      <alignment horizontal="center"/>
    </xf>
    <xf numFmtId="0" fontId="5" fillId="8" borderId="11" xfId="0" applyFont="1" applyFill="1" applyBorder="1" applyAlignment="1">
      <alignment horizontal="center"/>
    </xf>
    <xf numFmtId="0" fontId="5" fillId="8" borderId="13" xfId="0" applyFont="1" applyFill="1" applyBorder="1" applyAlignment="1">
      <alignment horizontal="center"/>
    </xf>
    <xf numFmtId="0" fontId="0" fillId="0" borderId="1" xfId="0" applyFill="1" applyBorder="1"/>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left"/>
    </xf>
    <xf numFmtId="17" fontId="0" fillId="0" borderId="1" xfId="0" applyNumberFormat="1" applyFill="1" applyBorder="1" applyAlignment="1">
      <alignment horizontal="right"/>
    </xf>
    <xf numFmtId="0" fontId="3" fillId="0" borderId="2" xfId="0" applyFont="1" applyBorder="1"/>
    <xf numFmtId="0" fontId="8" fillId="0" borderId="3" xfId="1" applyFont="1" applyBorder="1" applyAlignment="1" applyProtection="1"/>
    <xf numFmtId="0" fontId="8" fillId="0" borderId="1" xfId="1" applyFont="1" applyBorder="1" applyAlignment="1" applyProtection="1"/>
    <xf numFmtId="0" fontId="8" fillId="0" borderId="3" xfId="1" applyFont="1" applyBorder="1" applyAlignment="1" applyProtection="1">
      <alignment horizontal="left"/>
    </xf>
    <xf numFmtId="0" fontId="8" fillId="0" borderId="5" xfId="1" applyFont="1" applyBorder="1" applyAlignment="1" applyProtection="1"/>
    <xf numFmtId="0" fontId="0" fillId="0" borderId="16" xfId="0" applyBorder="1"/>
    <xf numFmtId="0" fontId="0" fillId="0" borderId="4" xfId="0" applyFill="1" applyBorder="1"/>
    <xf numFmtId="0" fontId="9" fillId="0" borderId="0" xfId="0" applyFont="1"/>
    <xf numFmtId="0" fontId="10" fillId="0" borderId="0" xfId="0" applyFont="1" applyAlignment="1">
      <alignment horizontal="left" vertical="top" wrapText="1"/>
    </xf>
    <xf numFmtId="0" fontId="9" fillId="0" borderId="0" xfId="0" applyFont="1" applyFill="1" applyBorder="1"/>
    <xf numFmtId="0" fontId="11" fillId="0" borderId="0" xfId="1" applyFont="1" applyAlignment="1" applyProtection="1">
      <alignment horizontal="center"/>
    </xf>
    <xf numFmtId="0" fontId="6" fillId="0" borderId="0" xfId="0" applyFont="1" applyAlignment="1">
      <alignment horizontal="center"/>
    </xf>
    <xf numFmtId="0" fontId="0" fillId="0" borderId="3" xfId="0" applyFill="1" applyBorder="1" applyAlignment="1">
      <alignment wrapText="1"/>
    </xf>
    <xf numFmtId="0" fontId="0" fillId="0" borderId="3" xfId="0" applyBorder="1" applyAlignment="1">
      <alignment wrapText="1"/>
    </xf>
    <xf numFmtId="0" fontId="3" fillId="0" borderId="2" xfId="0" applyFont="1" applyFill="1" applyBorder="1"/>
    <xf numFmtId="0" fontId="3" fillId="0" borderId="4" xfId="0" applyFont="1" applyFill="1" applyBorder="1"/>
    <xf numFmtId="0" fontId="13" fillId="0" borderId="0" xfId="1" applyFont="1" applyAlignment="1" applyProtection="1">
      <alignment horizontal="center"/>
    </xf>
    <xf numFmtId="0" fontId="0" fillId="6" borderId="21" xfId="0" applyFill="1" applyBorder="1"/>
    <xf numFmtId="0" fontId="0" fillId="6" borderId="10" xfId="0" applyFill="1" applyBorder="1"/>
    <xf numFmtId="0" fontId="0" fillId="6" borderId="19" xfId="0" applyFill="1" applyBorder="1"/>
    <xf numFmtId="0" fontId="3" fillId="0" borderId="0" xfId="0" applyFont="1" applyBorder="1"/>
    <xf numFmtId="9" fontId="0" fillId="0" borderId="0" xfId="2" applyFont="1"/>
    <xf numFmtId="0" fontId="0" fillId="0" borderId="20" xfId="0" applyBorder="1"/>
    <xf numFmtId="0" fontId="2" fillId="0" borderId="0" xfId="0" applyFont="1" applyAlignment="1">
      <alignment wrapText="1"/>
    </xf>
    <xf numFmtId="0" fontId="17" fillId="0" borderId="1" xfId="0" applyFont="1" applyFill="1" applyBorder="1" applyAlignment="1">
      <alignment horizontal="left" vertical="top" wrapText="1"/>
    </xf>
    <xf numFmtId="0" fontId="17" fillId="0" borderId="1" xfId="0" applyFont="1" applyFill="1" applyBorder="1" applyAlignment="1">
      <alignment horizontal="center" vertical="top" wrapText="1"/>
    </xf>
    <xf numFmtId="0" fontId="16" fillId="0" borderId="2" xfId="1" applyFont="1" applyFill="1" applyBorder="1" applyAlignment="1" applyProtection="1">
      <alignment horizontal="left" vertical="top" wrapText="1"/>
    </xf>
    <xf numFmtId="0" fontId="16" fillId="0" borderId="3" xfId="1" applyFont="1" applyFill="1" applyBorder="1" applyAlignment="1" applyProtection="1">
      <alignment horizontal="left" vertical="top" wrapText="1"/>
    </xf>
    <xf numFmtId="0" fontId="18" fillId="0" borderId="15" xfId="0" applyFont="1" applyBorder="1" applyAlignment="1">
      <alignment vertical="top"/>
    </xf>
    <xf numFmtId="0" fontId="18" fillId="0" borderId="2" xfId="0" applyFont="1" applyBorder="1" applyAlignment="1">
      <alignment vertical="top"/>
    </xf>
    <xf numFmtId="0" fontId="16" fillId="0" borderId="1" xfId="0" applyFont="1" applyBorder="1" applyAlignment="1">
      <alignment horizontal="left" vertical="top"/>
    </xf>
    <xf numFmtId="0" fontId="16" fillId="0" borderId="1" xfId="0" applyFont="1" applyBorder="1" applyAlignment="1">
      <alignment horizontal="center" vertical="top"/>
    </xf>
    <xf numFmtId="0" fontId="18" fillId="0" borderId="3" xfId="0" applyFont="1" applyBorder="1" applyAlignment="1">
      <alignment vertical="top"/>
    </xf>
    <xf numFmtId="0" fontId="16" fillId="0" borderId="3" xfId="0" applyFont="1" applyBorder="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2" fillId="0" borderId="0" xfId="0" applyFont="1" applyAlignment="1">
      <alignment vertical="top"/>
    </xf>
    <xf numFmtId="0" fontId="16" fillId="0" borderId="1" xfId="0" applyFont="1" applyBorder="1" applyAlignment="1">
      <alignment horizontal="left" vertical="top" wrapText="1"/>
    </xf>
    <xf numFmtId="0" fontId="11" fillId="0" borderId="0" xfId="1" applyFont="1" applyFill="1" applyBorder="1" applyAlignment="1" applyProtection="1">
      <alignment horizontal="center"/>
    </xf>
    <xf numFmtId="0" fontId="3" fillId="9" borderId="10" xfId="0" applyFont="1" applyFill="1" applyBorder="1"/>
    <xf numFmtId="0" fontId="3" fillId="0" borderId="15" xfId="0" applyFont="1" applyBorder="1"/>
    <xf numFmtId="0" fontId="8" fillId="0" borderId="16" xfId="1" applyNumberFormat="1" applyFont="1" applyBorder="1" applyAlignment="1" applyProtection="1"/>
    <xf numFmtId="0" fontId="8" fillId="0" borderId="22" xfId="1" applyFont="1" applyBorder="1" applyAlignment="1" applyProtection="1"/>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0" fillId="2" borderId="3" xfId="0" applyFill="1" applyBorder="1"/>
    <xf numFmtId="0" fontId="0" fillId="2" borderId="1" xfId="0" applyFill="1" applyBorder="1"/>
    <xf numFmtId="0" fontId="0" fillId="11" borderId="1" xfId="0" applyFill="1" applyBorder="1"/>
    <xf numFmtId="0" fontId="0" fillId="0" borderId="0" xfId="0" applyFill="1"/>
    <xf numFmtId="0" fontId="0" fillId="11" borderId="3" xfId="0" applyFill="1" applyBorder="1"/>
    <xf numFmtId="0" fontId="3" fillId="0" borderId="21" xfId="0" applyFont="1" applyFill="1" applyBorder="1"/>
    <xf numFmtId="0" fontId="8" fillId="0" borderId="19" xfId="1" applyFont="1" applyBorder="1" applyAlignment="1" applyProtection="1">
      <alignment horizontal="left"/>
    </xf>
    <xf numFmtId="0" fontId="0" fillId="11" borderId="1" xfId="0" applyFill="1" applyBorder="1" applyAlignment="1">
      <alignment horizontal="left"/>
    </xf>
    <xf numFmtId="0" fontId="0" fillId="11" borderId="1" xfId="0" applyFill="1" applyBorder="1" applyAlignment="1">
      <alignment horizontal="right"/>
    </xf>
    <xf numFmtId="17" fontId="0" fillId="11" borderId="1" xfId="0" applyNumberFormat="1" applyFill="1" applyBorder="1" applyAlignment="1">
      <alignment horizontal="right"/>
    </xf>
    <xf numFmtId="0" fontId="0" fillId="11" borderId="1" xfId="0" applyFont="1" applyFill="1" applyBorder="1"/>
    <xf numFmtId="17" fontId="0" fillId="0" borderId="1" xfId="0" applyNumberFormat="1" applyBorder="1"/>
    <xf numFmtId="0" fontId="0" fillId="0" borderId="1" xfId="0" applyFont="1" applyFill="1" applyBorder="1"/>
    <xf numFmtId="10" fontId="0" fillId="0" borderId="0" xfId="0" applyNumberFormat="1"/>
    <xf numFmtId="9" fontId="0" fillId="0" borderId="0" xfId="0" applyNumberFormat="1"/>
    <xf numFmtId="1" fontId="0" fillId="0" borderId="0" xfId="0" applyNumberFormat="1"/>
    <xf numFmtId="0" fontId="0" fillId="0" borderId="0" xfId="0" applyFont="1"/>
    <xf numFmtId="0" fontId="18" fillId="0" borderId="21" xfId="0" applyFont="1" applyBorder="1" applyAlignment="1">
      <alignment vertical="top"/>
    </xf>
    <xf numFmtId="0" fontId="18" fillId="0" borderId="4" xfId="0" applyFont="1" applyBorder="1" applyAlignment="1">
      <alignment vertical="top"/>
    </xf>
    <xf numFmtId="0" fontId="16" fillId="0" borderId="5" xfId="0" applyFont="1" applyBorder="1" applyAlignment="1">
      <alignment horizontal="center" vertical="top"/>
    </xf>
    <xf numFmtId="0" fontId="18" fillId="0" borderId="6" xfId="0" applyFont="1" applyBorder="1" applyAlignment="1">
      <alignment vertical="top"/>
    </xf>
    <xf numFmtId="0" fontId="16" fillId="0" borderId="21" xfId="1" applyFont="1" applyFill="1" applyBorder="1" applyAlignment="1" applyProtection="1">
      <alignment horizontal="left" vertical="top" wrapText="1"/>
    </xf>
    <xf numFmtId="0" fontId="16" fillId="0" borderId="16" xfId="0" applyFont="1" applyBorder="1" applyAlignment="1">
      <alignment horizontal="left" vertical="top"/>
    </xf>
    <xf numFmtId="0" fontId="16" fillId="0" borderId="16" xfId="0" applyFont="1" applyBorder="1" applyAlignment="1">
      <alignment horizontal="center" vertical="top"/>
    </xf>
    <xf numFmtId="0" fontId="18" fillId="0" borderId="22" xfId="0" applyFont="1" applyBorder="1" applyAlignment="1">
      <alignment vertical="top"/>
    </xf>
    <xf numFmtId="0" fontId="16" fillId="0" borderId="10" xfId="0" applyFont="1" applyBorder="1" applyAlignment="1">
      <alignment horizontal="left" vertical="top" wrapText="1"/>
    </xf>
    <xf numFmtId="0" fontId="16" fillId="0" borderId="10" xfId="0" applyFont="1" applyBorder="1" applyAlignment="1">
      <alignment horizontal="left" vertical="top"/>
    </xf>
    <xf numFmtId="0" fontId="16" fillId="0" borderId="10" xfId="0" applyFont="1" applyBorder="1" applyAlignment="1">
      <alignment horizontal="center" vertical="top"/>
    </xf>
    <xf numFmtId="0" fontId="18" fillId="0" borderId="19" xfId="0" applyFont="1" applyBorder="1" applyAlignment="1">
      <alignment vertical="top"/>
    </xf>
    <xf numFmtId="0" fontId="16" fillId="0" borderId="5" xfId="0" applyFont="1" applyBorder="1" applyAlignment="1">
      <alignment horizontal="left" vertical="top" wrapText="1"/>
    </xf>
    <xf numFmtId="0" fontId="18" fillId="0" borderId="23" xfId="0" applyFont="1" applyBorder="1" applyAlignment="1">
      <alignment vertical="top"/>
    </xf>
    <xf numFmtId="0" fontId="16" fillId="0" borderId="24" xfId="0" applyFont="1" applyBorder="1" applyAlignment="1">
      <alignment horizontal="left" vertical="top"/>
    </xf>
    <xf numFmtId="0" fontId="16" fillId="0" borderId="24" xfId="0" applyFont="1" applyBorder="1" applyAlignment="1">
      <alignment horizontal="center" vertical="top"/>
    </xf>
    <xf numFmtId="0" fontId="18" fillId="0" borderId="25" xfId="0" applyFont="1" applyBorder="1" applyAlignment="1">
      <alignment vertical="top"/>
    </xf>
    <xf numFmtId="0" fontId="3" fillId="10" borderId="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18" fillId="0" borderId="1" xfId="0" applyFont="1" applyBorder="1" applyAlignment="1">
      <alignment vertical="top"/>
    </xf>
    <xf numFmtId="0" fontId="21" fillId="0" borderId="0" xfId="0" applyFont="1" applyAlignment="1">
      <alignment horizontal="left" vertical="center" wrapText="1" indent="1"/>
    </xf>
    <xf numFmtId="0" fontId="4" fillId="0" borderId="0" xfId="1" applyAlignment="1" applyProtection="1">
      <alignment horizontal="left" vertical="center" wrapText="1" indent="1"/>
    </xf>
    <xf numFmtId="0" fontId="20" fillId="0" borderId="0" xfId="0" applyFont="1" applyAlignment="1">
      <alignment horizontal="left" vertical="center" wrapText="1" indent="1"/>
    </xf>
    <xf numFmtId="0" fontId="0" fillId="2" borderId="23" xfId="0" applyFill="1" applyBorder="1"/>
    <xf numFmtId="0" fontId="0" fillId="2" borderId="24" xfId="0" applyFill="1" applyBorder="1"/>
    <xf numFmtId="0" fontId="0" fillId="2" borderId="25" xfId="0" applyFill="1" applyBorder="1"/>
    <xf numFmtId="0" fontId="3" fillId="0" borderId="0" xfId="0" applyFont="1" applyFill="1" applyBorder="1"/>
    <xf numFmtId="0" fontId="8" fillId="0" borderId="0" xfId="1" applyFont="1" applyBorder="1" applyAlignment="1" applyProtection="1"/>
    <xf numFmtId="0" fontId="0" fillId="6" borderId="23" xfId="0" applyFill="1" applyBorder="1"/>
    <xf numFmtId="0" fontId="0" fillId="6" borderId="24" xfId="0" applyFill="1" applyBorder="1"/>
    <xf numFmtId="0" fontId="0" fillId="6" borderId="25" xfId="0" applyFill="1" applyBorder="1"/>
    <xf numFmtId="0" fontId="0" fillId="4" borderId="15" xfId="0" applyFill="1" applyBorder="1"/>
    <xf numFmtId="0" fontId="0" fillId="4" borderId="16" xfId="0" applyFill="1" applyBorder="1"/>
    <xf numFmtId="0" fontId="0" fillId="4" borderId="22" xfId="0" applyFill="1" applyBorder="1"/>
    <xf numFmtId="0" fontId="0" fillId="5" borderId="21" xfId="0" applyFill="1" applyBorder="1"/>
    <xf numFmtId="0" fontId="0" fillId="5" borderId="10" xfId="0" applyFill="1" applyBorder="1"/>
    <xf numFmtId="0" fontId="0" fillId="5" borderId="19" xfId="0" applyFill="1" applyBorder="1"/>
    <xf numFmtId="0" fontId="0" fillId="5" borderId="4" xfId="0" applyFill="1" applyBorder="1"/>
    <xf numFmtId="0" fontId="0" fillId="5" borderId="5" xfId="0" applyFill="1" applyBorder="1"/>
    <xf numFmtId="0" fontId="0" fillId="5" borderId="6" xfId="0" applyFill="1" applyBorder="1"/>
    <xf numFmtId="0" fontId="0" fillId="4" borderId="23" xfId="0" applyFill="1" applyBorder="1"/>
    <xf numFmtId="0" fontId="0" fillId="4" borderId="24" xfId="0" applyFill="1" applyBorder="1"/>
    <xf numFmtId="0" fontId="0" fillId="4" borderId="25" xfId="0" applyFill="1" applyBorder="1"/>
    <xf numFmtId="0" fontId="0" fillId="2" borderId="15" xfId="0" applyFill="1" applyBorder="1"/>
    <xf numFmtId="0" fontId="0" fillId="2" borderId="16" xfId="0" applyFill="1" applyBorder="1"/>
    <xf numFmtId="0" fontId="0" fillId="2" borderId="22" xfId="0" applyFill="1" applyBorder="1"/>
    <xf numFmtId="0" fontId="0" fillId="3" borderId="21" xfId="0" applyFill="1" applyBorder="1"/>
    <xf numFmtId="0" fontId="0" fillId="3" borderId="10" xfId="0" applyFill="1" applyBorder="1"/>
    <xf numFmtId="0" fontId="0" fillId="3" borderId="19" xfId="0" applyFill="1" applyBorder="1"/>
    <xf numFmtId="0" fontId="0" fillId="3" borderId="4" xfId="0" applyFill="1" applyBorder="1"/>
    <xf numFmtId="0" fontId="0" fillId="3" borderId="5" xfId="0" applyFill="1" applyBorder="1"/>
    <xf numFmtId="0" fontId="0" fillId="3" borderId="6" xfId="0" applyFill="1" applyBorder="1"/>
    <xf numFmtId="0" fontId="0" fillId="13" borderId="21" xfId="0" applyFill="1" applyBorder="1"/>
    <xf numFmtId="0" fontId="0" fillId="13" borderId="10" xfId="0" applyFill="1" applyBorder="1"/>
    <xf numFmtId="0" fontId="0" fillId="13" borderId="19" xfId="0" applyFill="1" applyBorder="1"/>
    <xf numFmtId="0" fontId="0" fillId="13" borderId="2" xfId="0" applyFill="1" applyBorder="1"/>
    <xf numFmtId="0" fontId="0" fillId="13" borderId="1" xfId="0" applyFill="1" applyBorder="1"/>
    <xf numFmtId="0" fontId="0" fillId="13" borderId="3" xfId="0" applyFill="1" applyBorder="1"/>
    <xf numFmtId="0" fontId="0" fillId="13" borderId="4" xfId="0" applyFill="1" applyBorder="1"/>
    <xf numFmtId="0" fontId="0" fillId="13" borderId="5" xfId="0" applyFill="1" applyBorder="1"/>
    <xf numFmtId="0" fontId="0" fillId="13" borderId="6" xfId="0" applyFill="1" applyBorder="1"/>
    <xf numFmtId="0" fontId="3" fillId="0" borderId="3" xfId="0" applyFont="1" applyBorder="1"/>
    <xf numFmtId="0" fontId="18" fillId="0" borderId="5" xfId="0" applyFont="1" applyBorder="1" applyAlignment="1">
      <alignment vertical="top"/>
    </xf>
    <xf numFmtId="0" fontId="18" fillId="0" borderId="1" xfId="0" applyFont="1" applyBorder="1" applyAlignment="1">
      <alignment horizontal="center" vertical="top"/>
    </xf>
    <xf numFmtId="0" fontId="18" fillId="0" borderId="5" xfId="0" applyFont="1" applyBorder="1" applyAlignment="1">
      <alignment horizontal="center" vertical="top"/>
    </xf>
    <xf numFmtId="0" fontId="1" fillId="0" borderId="0" xfId="0" applyFont="1" applyAlignment="1">
      <alignment horizontal="center" vertical="top"/>
    </xf>
    <xf numFmtId="0" fontId="18" fillId="0" borderId="16" xfId="0" applyFont="1" applyBorder="1" applyAlignment="1">
      <alignment vertical="top"/>
    </xf>
    <xf numFmtId="0" fontId="18" fillId="0" borderId="16" xfId="0" applyFont="1" applyBorder="1" applyAlignment="1">
      <alignment horizontal="center" vertical="top"/>
    </xf>
    <xf numFmtId="0" fontId="17" fillId="0" borderId="5" xfId="0" applyFont="1" applyFill="1" applyBorder="1" applyAlignment="1">
      <alignment horizontal="left" vertical="top" wrapText="1"/>
    </xf>
    <xf numFmtId="0" fontId="0" fillId="0" borderId="10" xfId="0" applyBorder="1"/>
    <xf numFmtId="0" fontId="0" fillId="0" borderId="24" xfId="0" applyBorder="1"/>
    <xf numFmtId="0" fontId="0" fillId="0" borderId="23" xfId="0" applyFill="1" applyBorder="1"/>
    <xf numFmtId="0" fontId="0" fillId="12" borderId="1" xfId="0" applyFill="1" applyBorder="1" applyAlignment="1">
      <alignment horizontal="center"/>
    </xf>
    <xf numFmtId="0" fontId="0" fillId="0" borderId="1" xfId="0" applyFill="1" applyBorder="1" applyAlignment="1">
      <alignment horizontal="center"/>
    </xf>
    <xf numFmtId="0" fontId="0" fillId="0" borderId="0" xfId="0" applyAlignment="1">
      <alignment horizontal="center"/>
    </xf>
    <xf numFmtId="14" fontId="13" fillId="0" borderId="0" xfId="1" applyNumberFormat="1" applyFont="1" applyAlignment="1" applyProtection="1">
      <alignment horizontal="center"/>
    </xf>
    <xf numFmtId="2" fontId="0" fillId="0" borderId="1" xfId="0" applyNumberFormat="1" applyBorder="1"/>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15" borderId="2" xfId="0" applyFill="1" applyBorder="1"/>
    <xf numFmtId="0" fontId="0" fillId="0" borderId="3" xfId="0" applyFont="1" applyBorder="1"/>
    <xf numFmtId="0" fontId="0" fillId="0" borderId="1" xfId="0" applyFont="1" applyBorder="1"/>
    <xf numFmtId="0" fontId="0" fillId="0" borderId="0" xfId="0" applyFill="1" applyBorder="1"/>
    <xf numFmtId="0" fontId="0" fillId="0" borderId="15" xfId="0" applyFill="1" applyBorder="1"/>
    <xf numFmtId="0" fontId="0" fillId="0" borderId="16" xfId="0" applyFill="1" applyBorder="1"/>
    <xf numFmtId="164" fontId="0" fillId="0" borderId="1" xfId="0" applyNumberFormat="1" applyBorder="1"/>
    <xf numFmtId="49" fontId="0" fillId="0" borderId="1" xfId="0" applyNumberFormat="1" applyBorder="1"/>
    <xf numFmtId="0" fontId="3" fillId="14" borderId="7"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8" xfId="0" applyFont="1" applyFill="1" applyBorder="1" applyAlignment="1">
      <alignment horizontal="left" vertical="center" wrapText="1"/>
    </xf>
    <xf numFmtId="0" fontId="3" fillId="14" borderId="8" xfId="0" applyFont="1" applyFill="1" applyBorder="1" applyAlignment="1">
      <alignment horizontal="left" vertical="top" wrapText="1"/>
    </xf>
    <xf numFmtId="0" fontId="3" fillId="14" borderId="9" xfId="0" applyFont="1" applyFill="1" applyBorder="1" applyAlignment="1">
      <alignment horizontal="left" vertical="center" wrapText="1"/>
    </xf>
    <xf numFmtId="0" fontId="16" fillId="0" borderId="15" xfId="1" applyFont="1" applyFill="1" applyBorder="1" applyAlignment="1" applyProtection="1">
      <alignment horizontal="left" vertical="top" wrapText="1"/>
    </xf>
    <xf numFmtId="0" fontId="17" fillId="0" borderId="16" xfId="0" applyFont="1" applyFill="1" applyBorder="1" applyAlignment="1">
      <alignment horizontal="left" vertical="top" wrapText="1"/>
    </xf>
    <xf numFmtId="0" fontId="17" fillId="0" borderId="16" xfId="0" applyFont="1" applyFill="1" applyBorder="1" applyAlignment="1">
      <alignment horizontal="center" vertical="top" wrapText="1"/>
    </xf>
    <xf numFmtId="0" fontId="16" fillId="0" borderId="22" xfId="1" applyFont="1" applyFill="1" applyBorder="1" applyAlignment="1" applyProtection="1">
      <alignment horizontal="left" vertical="top" wrapText="1"/>
    </xf>
    <xf numFmtId="0" fontId="16" fillId="0" borderId="1" xfId="0" applyFont="1" applyFill="1" applyBorder="1" applyAlignment="1">
      <alignment horizontal="center" vertical="top"/>
    </xf>
    <xf numFmtId="0" fontId="16" fillId="0" borderId="5" xfId="0" applyFont="1" applyFill="1" applyBorder="1" applyAlignment="1">
      <alignment horizontal="center" vertical="top"/>
    </xf>
    <xf numFmtId="0" fontId="16" fillId="0" borderId="5" xfId="0" applyFont="1" applyBorder="1" applyAlignment="1">
      <alignment horizontal="left" vertical="top"/>
    </xf>
    <xf numFmtId="0" fontId="16" fillId="0" borderId="16" xfId="0" applyFont="1" applyFill="1" applyBorder="1" applyAlignment="1">
      <alignment horizontal="center" vertical="top"/>
    </xf>
    <xf numFmtId="0" fontId="0" fillId="0" borderId="3" xfId="0" applyBorder="1" applyAlignment="1"/>
    <xf numFmtId="0" fontId="0" fillId="0" borderId="3" xfId="0" applyFill="1" applyBorder="1" applyAlignment="1"/>
    <xf numFmtId="0" fontId="0" fillId="11" borderId="3" xfId="0" applyFill="1" applyBorder="1" applyAlignment="1"/>
    <xf numFmtId="0" fontId="8" fillId="0" borderId="10" xfId="1" applyFont="1" applyBorder="1" applyAlignment="1" applyProtection="1"/>
    <xf numFmtId="0" fontId="0" fillId="17" borderId="1" xfId="0" applyFont="1" applyFill="1" applyBorder="1"/>
    <xf numFmtId="0" fontId="0" fillId="16" borderId="1" xfId="0" applyFont="1" applyFill="1" applyBorder="1"/>
    <xf numFmtId="0" fontId="0" fillId="18" borderId="1" xfId="0" applyFont="1" applyFill="1" applyBorder="1"/>
    <xf numFmtId="0" fontId="0" fillId="19" borderId="1" xfId="0" applyFont="1" applyFill="1" applyBorder="1"/>
    <xf numFmtId="0" fontId="0" fillId="0" borderId="17" xfId="0" applyFill="1" applyBorder="1"/>
    <xf numFmtId="0" fontId="0" fillId="0" borderId="18" xfId="0" applyBorder="1"/>
    <xf numFmtId="2" fontId="0" fillId="0" borderId="18" xfId="0" applyNumberFormat="1" applyBorder="1"/>
    <xf numFmtId="49" fontId="0" fillId="0" borderId="18" xfId="0" applyNumberFormat="1" applyBorder="1"/>
    <xf numFmtId="0" fontId="0" fillId="0" borderId="1" xfId="0" applyBorder="1" applyAlignment="1">
      <alignment horizontal="center"/>
    </xf>
    <xf numFmtId="0" fontId="1" fillId="0" borderId="1" xfId="0" applyFont="1" applyBorder="1"/>
    <xf numFmtId="0" fontId="3" fillId="2" borderId="21" xfId="0" applyFont="1" applyFill="1" applyBorder="1"/>
    <xf numFmtId="0" fontId="0" fillId="2" borderId="10" xfId="0" applyFill="1" applyBorder="1"/>
    <xf numFmtId="0" fontId="0" fillId="2" borderId="10" xfId="0" applyFill="1" applyBorder="1" applyAlignment="1">
      <alignment horizontal="left"/>
    </xf>
    <xf numFmtId="0" fontId="3" fillId="9" borderId="15" xfId="1" applyFont="1" applyFill="1" applyBorder="1" applyAlignment="1" applyProtection="1"/>
    <xf numFmtId="0" fontId="3" fillId="9" borderId="16" xfId="0" applyFont="1" applyFill="1" applyBorder="1"/>
    <xf numFmtId="0" fontId="3" fillId="9" borderId="16" xfId="0" applyFont="1" applyFill="1" applyBorder="1" applyAlignment="1">
      <alignment horizontal="left"/>
    </xf>
    <xf numFmtId="0" fontId="3" fillId="0" borderId="4" xfId="1" applyFont="1" applyBorder="1" applyAlignment="1" applyProtection="1">
      <alignment horizontal="center"/>
    </xf>
    <xf numFmtId="0" fontId="3" fillId="0" borderId="5" xfId="0" applyFont="1" applyBorder="1" applyAlignment="1">
      <alignment horizontal="center"/>
    </xf>
    <xf numFmtId="0" fontId="3" fillId="0" borderId="23" xfId="0" applyFont="1" applyFill="1" applyBorder="1"/>
    <xf numFmtId="0" fontId="1" fillId="0" borderId="24" xfId="0" applyFont="1" applyBorder="1"/>
    <xf numFmtId="0" fontId="3" fillId="9" borderId="15" xfId="0" applyFont="1" applyFill="1" applyBorder="1"/>
    <xf numFmtId="0" fontId="0" fillId="9" borderId="16" xfId="0" applyFill="1" applyBorder="1"/>
    <xf numFmtId="0" fontId="3" fillId="9" borderId="21" xfId="0" applyFont="1" applyFill="1" applyBorder="1"/>
    <xf numFmtId="0" fontId="0" fillId="9" borderId="10" xfId="0" applyFill="1" applyBorder="1"/>
    <xf numFmtId="0" fontId="0" fillId="11" borderId="10" xfId="0" applyFill="1" applyBorder="1"/>
    <xf numFmtId="0" fontId="0" fillId="20" borderId="16" xfId="0" applyFill="1" applyBorder="1"/>
    <xf numFmtId="0" fontId="3" fillId="0" borderId="5" xfId="0" applyFont="1" applyFill="1" applyBorder="1" applyAlignment="1">
      <alignment horizontal="center"/>
    </xf>
    <xf numFmtId="0" fontId="0" fillId="20" borderId="10" xfId="0" applyFill="1" applyBorder="1"/>
    <xf numFmtId="0" fontId="0" fillId="0" borderId="10"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0" fillId="0" borderId="16" xfId="0" applyFill="1" applyBorder="1" applyAlignment="1">
      <alignment horizontal="left"/>
    </xf>
    <xf numFmtId="0" fontId="3" fillId="21" borderId="17" xfId="0" applyFont="1" applyFill="1" applyBorder="1" applyAlignment="1">
      <alignment horizontal="center" vertical="center" wrapText="1"/>
    </xf>
    <xf numFmtId="0" fontId="3" fillId="21" borderId="18" xfId="0" applyFont="1" applyFill="1" applyBorder="1" applyAlignment="1">
      <alignment horizontal="center" vertical="center" wrapText="1"/>
    </xf>
    <xf numFmtId="0" fontId="3" fillId="21" borderId="18" xfId="0" applyFont="1" applyFill="1" applyBorder="1" applyAlignment="1">
      <alignment horizontal="left" vertical="center" wrapText="1"/>
    </xf>
    <xf numFmtId="0" fontId="3" fillId="21" borderId="18" xfId="0" applyFont="1" applyFill="1" applyBorder="1" applyAlignment="1">
      <alignment horizontal="right" vertical="center" wrapText="1"/>
    </xf>
    <xf numFmtId="0" fontId="3" fillId="21" borderId="20" xfId="0" applyFont="1" applyFill="1" applyBorder="1" applyAlignment="1">
      <alignment horizontal="left" vertical="center" wrapText="1"/>
    </xf>
    <xf numFmtId="0" fontId="0" fillId="11" borderId="2" xfId="0" applyFill="1" applyBorder="1"/>
    <xf numFmtId="0" fontId="0" fillId="0" borderId="5" xfId="0" applyFont="1" applyBorder="1"/>
    <xf numFmtId="17" fontId="0" fillId="0" borderId="5" xfId="0" applyNumberFormat="1" applyBorder="1"/>
    <xf numFmtId="0" fontId="0" fillId="15" borderId="23" xfId="0" applyFill="1" applyBorder="1"/>
    <xf numFmtId="0" fontId="0" fillId="15" borderId="4" xfId="0" applyFill="1" applyBorder="1"/>
    <xf numFmtId="0" fontId="0" fillId="0" borderId="16" xfId="0" applyFont="1" applyFill="1" applyBorder="1"/>
    <xf numFmtId="17" fontId="0" fillId="0" borderId="16" xfId="0" applyNumberFormat="1" applyFill="1" applyBorder="1" applyAlignment="1">
      <alignment horizontal="right"/>
    </xf>
    <xf numFmtId="0" fontId="0" fillId="0" borderId="24" xfId="0" applyBorder="1"/>
    <xf numFmtId="0" fontId="0" fillId="0" borderId="25" xfId="0" applyBorder="1"/>
    <xf numFmtId="0" fontId="0" fillId="0" borderId="21" xfId="0" applyFill="1" applyBorder="1"/>
    <xf numFmtId="2" fontId="0" fillId="0" borderId="5" xfId="0" applyNumberFormat="1" applyBorder="1"/>
    <xf numFmtId="49" fontId="0" fillId="0" borderId="5" xfId="0" applyNumberFormat="1" applyBorder="1"/>
    <xf numFmtId="0" fontId="0" fillId="0" borderId="16" xfId="0" applyFill="1" applyBorder="1" applyAlignment="1">
      <alignment horizontal="right"/>
    </xf>
    <xf numFmtId="0" fontId="0" fillId="17" borderId="16" xfId="0" applyFont="1" applyFill="1" applyBorder="1"/>
    <xf numFmtId="0" fontId="0" fillId="0" borderId="22" xfId="0" applyFill="1" applyBorder="1"/>
    <xf numFmtId="0" fontId="0" fillId="0" borderId="1" xfId="0" applyBorder="1"/>
    <xf numFmtId="0" fontId="0" fillId="0" borderId="1" xfId="0" applyBorder="1"/>
    <xf numFmtId="0" fontId="0" fillId="0" borderId="3" xfId="0" applyBorder="1"/>
    <xf numFmtId="0" fontId="0" fillId="0" borderId="24" xfId="0" applyBorder="1"/>
    <xf numFmtId="0" fontId="0" fillId="0" borderId="25" xfId="0" applyBorder="1"/>
    <xf numFmtId="0" fontId="0" fillId="20" borderId="10" xfId="0" applyFill="1" applyBorder="1"/>
    <xf numFmtId="0" fontId="0" fillId="0" borderId="5" xfId="0" applyBorder="1"/>
    <xf numFmtId="0" fontId="0" fillId="0" borderId="6" xfId="0" applyBorder="1"/>
    <xf numFmtId="0" fontId="0" fillId="0" borderId="1" xfId="0" applyBorder="1"/>
    <xf numFmtId="0" fontId="0" fillId="11" borderId="1" xfId="0" applyFill="1" applyBorder="1" applyAlignment="1">
      <alignment horizontal="center"/>
    </xf>
    <xf numFmtId="2" fontId="0" fillId="0" borderId="24" xfId="0" applyNumberFormat="1" applyBorder="1"/>
    <xf numFmtId="49" fontId="0" fillId="0" borderId="24" xfId="0" applyNumberFormat="1" applyBorder="1"/>
    <xf numFmtId="0" fontId="0" fillId="0" borderId="19" xfId="0" applyBorder="1" applyAlignment="1"/>
    <xf numFmtId="0" fontId="0" fillId="11" borderId="25" xfId="0" applyFill="1" applyBorder="1"/>
    <xf numFmtId="0" fontId="0" fillId="0" borderId="25" xfId="0" applyFill="1" applyBorder="1"/>
    <xf numFmtId="0" fontId="0" fillId="11" borderId="6" xfId="0" applyFill="1" applyBorder="1"/>
    <xf numFmtId="0" fontId="23" fillId="0" borderId="0" xfId="1" applyFont="1" applyAlignment="1" applyProtection="1">
      <alignment horizontal="left"/>
    </xf>
    <xf numFmtId="0" fontId="0" fillId="0" borderId="0" xfId="0" applyBorder="1"/>
    <xf numFmtId="0" fontId="3" fillId="14" borderId="26" xfId="0" applyFont="1" applyFill="1" applyBorder="1" applyAlignment="1">
      <alignment horizontal="left" vertical="top" wrapText="1"/>
    </xf>
    <xf numFmtId="0" fontId="3" fillId="14" borderId="27" xfId="0" applyFont="1" applyFill="1" applyBorder="1" applyAlignment="1">
      <alignment horizontal="left" vertical="top" wrapText="1"/>
    </xf>
    <xf numFmtId="0" fontId="0" fillId="0" borderId="24" xfId="0" applyBorder="1"/>
    <xf numFmtId="0" fontId="0" fillId="0" borderId="25" xfId="0" applyBorder="1"/>
    <xf numFmtId="0" fontId="0" fillId="11" borderId="10" xfId="0" applyFill="1" applyBorder="1"/>
    <xf numFmtId="0" fontId="0" fillId="11" borderId="19" xfId="0" applyFill="1" applyBorder="1"/>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20" borderId="16" xfId="0" applyFill="1" applyBorder="1"/>
    <xf numFmtId="0" fontId="0" fillId="20" borderId="22" xfId="0" applyFill="1" applyBorder="1"/>
    <xf numFmtId="0" fontId="0" fillId="0" borderId="1" xfId="0" applyBorder="1"/>
    <xf numFmtId="0" fontId="0" fillId="0" borderId="3" xfId="0" applyBorder="1"/>
    <xf numFmtId="0" fontId="0" fillId="20" borderId="10" xfId="0" applyFill="1" applyBorder="1"/>
    <xf numFmtId="0" fontId="0" fillId="20" borderId="19" xfId="0" applyFill="1" applyBorder="1"/>
    <xf numFmtId="0" fontId="0" fillId="0" borderId="5" xfId="0" applyBorder="1"/>
    <xf numFmtId="0" fontId="0" fillId="0" borderId="6" xfId="0" applyBorder="1"/>
    <xf numFmtId="0" fontId="24" fillId="2" borderId="12" xfId="1" applyFont="1" applyFill="1" applyBorder="1" applyAlignment="1" applyProtection="1">
      <alignment horizontal="center"/>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tevsky.ru/mobilnie-protsessori/qualcomm-snapdragon-821-ili-samiy-moschniy-protsessor-charakteristiki-sravneniya-smartfoni-video" TargetMode="External"/><Relationship Id="rId13" Type="http://schemas.openxmlformats.org/officeDocument/2006/relationships/hyperlink" Target="http://stevsky.ru/proc2019" TargetMode="External"/><Relationship Id="rId18" Type="http://schemas.openxmlformats.org/officeDocument/2006/relationships/hyperlink" Target="https://www.stevsky.ru/mobilnie-protsessori/snapdragon-675-protiv-snapdragon-835-v-boy-idut-odni-stariki-kakoy-protsessor-luchshe-gde-luchshe-idut-igri-obzor-i-charakteristiki" TargetMode="External"/><Relationship Id="rId26" Type="http://schemas.openxmlformats.org/officeDocument/2006/relationships/hyperlink" Target="https://www.stevsky.ru/mobilnie-protsessori/qualcomm-snapdragon-865-i-875-pervaya-informatsiya-o-topovich-protsessorach-dlya-flagmanov-2020-i-2021-goda" TargetMode="External"/><Relationship Id="rId3" Type="http://schemas.openxmlformats.org/officeDocument/2006/relationships/hyperlink" Target="http://www.stevsky.ru/proc2014" TargetMode="External"/><Relationship Id="rId21" Type="http://schemas.openxmlformats.org/officeDocument/2006/relationships/hyperlink" Target="https://www.stevsky.ru/mobilnie-protsessori/qualcomm-snapdragon-710-igrovoy-subflagmanskiy-protsessor-teper-dostupen-vsem-charakteristiki-obzor-spisok-smartfonov" TargetMode="External"/><Relationship Id="rId7" Type="http://schemas.openxmlformats.org/officeDocument/2006/relationships/hyperlink" Target="http://www.stevsky.ru/mobilnie-protsessori/mobilnie-protsessori-qualcomm-snapdragon-charakteristiki-sravneniya-osobennosti-proizvoditelnost" TargetMode="External"/><Relationship Id="rId12" Type="http://schemas.openxmlformats.org/officeDocument/2006/relationships/hyperlink" Target="http://www.stevsky.ru/mobilnie-protsessori/novie-mobilnie-protsessori-kontsa-2016-nachala-2017-goda" TargetMode="External"/><Relationship Id="rId17" Type="http://schemas.openxmlformats.org/officeDocument/2006/relationships/hyperlink" Target="https://www.stevsky.ru/mobilnie-protsessori/qualcomm-snapdragon-730-730g-i-735-obzor-trech-subflagmanskich-chipsetov-kotorie-vplotnuiu-priblizilis-k-flagmanam-snapdragon-845-i-855" TargetMode="External"/><Relationship Id="rId25" Type="http://schemas.openxmlformats.org/officeDocument/2006/relationships/hyperlink" Target="https://www.stevsky.ru/mobilnie-protsessori/mediatek-helio-g90-helio-g90t-obzor-i-charakteristiki-sravnenie-so-snapdragon-730-pokazateli-antutu-i-geekbench" TargetMode="External"/><Relationship Id="rId2" Type="http://schemas.openxmlformats.org/officeDocument/2006/relationships/hyperlink" Target="http://www.stevsky.ru/proc2013" TargetMode="External"/><Relationship Id="rId16" Type="http://schemas.openxmlformats.org/officeDocument/2006/relationships/hyperlink" Target="https://www.stevsky.ru/mobilnie-protsessori/sravnenie-snapdragon-855-s-exynos-9820-i-kirin-980-kto-luchshe-charakteristiki-i-proizvoditelnost-spisok-smartfonov" TargetMode="External"/><Relationship Id="rId20" Type="http://schemas.openxmlformats.org/officeDocument/2006/relationships/hyperlink" Target="https://www.stevsky.ru/mobilnie-protsessori/huawei-predstavila-protsessor-kirin-810-kotoriy-suschestvenno-moschnee-snapdragon-710-i-730" TargetMode="External"/><Relationship Id="rId29" Type="http://schemas.openxmlformats.org/officeDocument/2006/relationships/hyperlink" Target="https://www.stevsky.ru/mobilnie-protsessori/samsung-exynos-990-predstavlen-flagmanskiy-chip-dlya-smartfonov-galaxy-s11-galaxy-s11e-i-s11-plus-obzor-i-charakteristiki" TargetMode="External"/><Relationship Id="rId1" Type="http://schemas.openxmlformats.org/officeDocument/2006/relationships/hyperlink" Target="http://stevsky.ru/proc2020" TargetMode="External"/><Relationship Id="rId6" Type="http://schemas.openxmlformats.org/officeDocument/2006/relationships/hyperlink" Target="http://www.stevsky.ru/mobilnie-protsessori/novie-protsessori-mediatek-v-2016-godu-helio-p20-mt6738-mt6737-mt6750" TargetMode="External"/><Relationship Id="rId11" Type="http://schemas.openxmlformats.org/officeDocument/2006/relationships/hyperlink" Target="http://www.stevsky.ru/mobilnie-protsessori/huawei-hisilicon-kirin-960-obzor-flagmanskogo-protsessora-ot-chuavey-s-yadrami-cortex-f73-i-grafikoy-mali-g71" TargetMode="External"/><Relationship Id="rId24" Type="http://schemas.openxmlformats.org/officeDocument/2006/relationships/hyperlink" Target="https://www.stevsky.ru/mobilnie-protsessori/snapdragon-855-plus-exynos-9825-helio-g90-i-kirin-990-kratkiy-obzor-i-charakteristik-chetirech-topovich-protsessorov-2019-goda" TargetMode="External"/><Relationship Id="rId32" Type="http://schemas.openxmlformats.org/officeDocument/2006/relationships/printerSettings" Target="../printerSettings/printerSettings1.bin"/><Relationship Id="rId5" Type="http://schemas.openxmlformats.org/officeDocument/2006/relationships/hyperlink" Target="http://stevsky.ru/proc2015" TargetMode="External"/><Relationship Id="rId15" Type="http://schemas.openxmlformats.org/officeDocument/2006/relationships/hyperlink" Target="https://www.stevsky.ru/mobilnie-protsessori/samsung-exynos-9610-neplochoy-protsessor-dlya-srednego-klassa-s-iskusstvennim-intellektom-charakteristiki-smartfoni-analogi-snapdragon" TargetMode="External"/><Relationship Id="rId23" Type="http://schemas.openxmlformats.org/officeDocument/2006/relationships/hyperlink" Target="https://www.stevsky.ru/mobilnie-protsessori/snapdragon-665-obzor-i-charakteristiki-chem-otlichaetsya-ot-snapdragon-660-spisok-smartfonov" TargetMode="External"/><Relationship Id="rId28" Type="http://schemas.openxmlformats.org/officeDocument/2006/relationships/hyperlink" Target="https://www.stevsky.ru/mobilnie-protsessori/ayfon-11-vse-chto-nuzhno-znat-ob-apple-a13-bionic-charakteristiki-proizvoditelnost-sravnenie-so-snapdragon-855" TargetMode="External"/><Relationship Id="rId10" Type="http://schemas.openxmlformats.org/officeDocument/2006/relationships/hyperlink" Target="http://stevsky.ru/proc2016" TargetMode="External"/><Relationship Id="rId19" Type="http://schemas.openxmlformats.org/officeDocument/2006/relationships/hyperlink" Target="https://www.stevsky.ru/mobilnie-protsessori/samsung-isocell-gw1-daesh-v-smartfonach-64-mp-obzor-i-charakteristiki-novoy-kameri-dlya-smartfonov-data-vichoda-v-kakich-ustroystvach-poyavitsya" TargetMode="External"/><Relationship Id="rId31" Type="http://schemas.openxmlformats.org/officeDocument/2006/relationships/hyperlink" Target="https://www.stevsky.ru/mobilnie-protsessori/snapdragon-865-polnie-spetsifikatsii-osobennosti-i-vozmozhnosti-pokazateli-antutu-i-geekbench-sravnenie-so-snapdragon-855-spisok-smartfonov" TargetMode="External"/><Relationship Id="rId4" Type="http://schemas.openxmlformats.org/officeDocument/2006/relationships/hyperlink" Target="http://www.stevsky.ru/mobilnie-protsessori/10-yadernie-protsessori-snapdragon-818-i-mediatek-heliox20" TargetMode="External"/><Relationship Id="rId9" Type="http://schemas.openxmlformats.org/officeDocument/2006/relationships/hyperlink" Target="http://www.stevsky.ru/mobilnie-protsessori/helio-p20-i-helio-x30-novie-mobilnie-protsessori-ot-mediatek-kotorie-utrut-nos-kualkomu" TargetMode="External"/><Relationship Id="rId14" Type="http://schemas.openxmlformats.org/officeDocument/2006/relationships/hyperlink" Target="https://www.stevsky.ru/mobilnie-protsessori/qualcomm-snapdragon-712-noviy-subflagmanskiy-protsessor-prednaznachenniy-dlya-dostupnich-smartfonov-obladaiuschiy-visokoy-proizvoditelnostiu" TargetMode="External"/><Relationship Id="rId22" Type="http://schemas.openxmlformats.org/officeDocument/2006/relationships/hyperlink" Target="https://www.stevsky.ru/mobilnie-protsessori/snapdragon-855-plus-predstavlen-luchshiy-mobilniy-chip-dlya-android-smartfonov-s-uluchshennimi-pokazatelyami-proizvoditelnosti" TargetMode="External"/><Relationship Id="rId27" Type="http://schemas.openxmlformats.org/officeDocument/2006/relationships/hyperlink" Target="https://www.stevsky.ru/mobilnie-protsessori/huawei-kirin-990-5g-obzor-flagmanskogo-kamnya-charakteristiki-spisok-smartfonov" TargetMode="External"/><Relationship Id="rId30" Type="http://schemas.openxmlformats.org/officeDocument/2006/relationships/hyperlink" Target="https://www.stevsky.ru/mobilnie-protsessori/mediatek-helio-p70-razbiraemsya-s-blizhayshim-analogom-snapdragon-710-obzor-i-charakteristiki-spisok-smartfonov"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ru.wikipedia.org/wiki/HiSilicon_K3" TargetMode="External"/><Relationship Id="rId13" Type="http://schemas.openxmlformats.org/officeDocument/2006/relationships/hyperlink" Target="http://www.rock-chips.com/" TargetMode="External"/><Relationship Id="rId18" Type="http://schemas.openxmlformats.org/officeDocument/2006/relationships/hyperlink" Target="http://ru.wikipedia.org/wiki/Apple_Ax" TargetMode="External"/><Relationship Id="rId26" Type="http://schemas.openxmlformats.org/officeDocument/2006/relationships/hyperlink" Target="https://www.ovt.com/image-sensors" TargetMode="External"/><Relationship Id="rId3" Type="http://schemas.openxmlformats.org/officeDocument/2006/relationships/hyperlink" Target="http://www.qualcomm.com/snapdragon/processors" TargetMode="External"/><Relationship Id="rId21" Type="http://schemas.openxmlformats.org/officeDocument/2006/relationships/hyperlink" Target="https://en.wikipedia.org/wiki/List_of_Qualcomm_Snapdragon_systems-on-chip" TargetMode="External"/><Relationship Id="rId7" Type="http://schemas.openxmlformats.org/officeDocument/2006/relationships/hyperlink" Target="http://www.hisilicon.com/products/digital.html" TargetMode="External"/><Relationship Id="rId12" Type="http://schemas.openxmlformats.org/officeDocument/2006/relationships/hyperlink" Target="http://www.arm.com/" TargetMode="External"/><Relationship Id="rId17" Type="http://schemas.openxmlformats.org/officeDocument/2006/relationships/hyperlink" Target="http://ru.wikipedia.org/wiki/Atom_(&#1089;&#1080;&#1089;&#1090;&#1077;&#1084;&#1072;_&#1085;&#1072;_&#1095;&#1080;&#1087;&#1077;)" TargetMode="External"/><Relationship Id="rId25" Type="http://schemas.openxmlformats.org/officeDocument/2006/relationships/hyperlink" Target="https://www.samsung.com/semiconductor/image-sensor/mobile-image-sensor/" TargetMode="External"/><Relationship Id="rId2" Type="http://schemas.openxmlformats.org/officeDocument/2006/relationships/hyperlink" Target="http://www.nvidia.ru/object/tegra-k1-processor-ru.html" TargetMode="External"/><Relationship Id="rId16" Type="http://schemas.openxmlformats.org/officeDocument/2006/relationships/hyperlink" Target="http://www.spreadtrum.com/en/products/basebands" TargetMode="External"/><Relationship Id="rId20" Type="http://schemas.openxmlformats.org/officeDocument/2006/relationships/hyperlink" Target="http://ru.wikipedia.org/wiki/Exynos" TargetMode="External"/><Relationship Id="rId29" Type="http://schemas.openxmlformats.org/officeDocument/2006/relationships/printerSettings" Target="../printerSettings/printerSettings5.bin"/><Relationship Id="rId1" Type="http://schemas.openxmlformats.org/officeDocument/2006/relationships/hyperlink" Target="http://en.wikipedia.org/wiki/Spreadtrum" TargetMode="External"/><Relationship Id="rId6" Type="http://schemas.openxmlformats.org/officeDocument/2006/relationships/hyperlink" Target="http://ru.wikipedia.org/wiki/MediaTek" TargetMode="External"/><Relationship Id="rId11" Type="http://schemas.openxmlformats.org/officeDocument/2006/relationships/hyperlink" Target="http://www.samsung.com/global/business/semiconductor/minisite/Exynos/" TargetMode="External"/><Relationship Id="rId24" Type="http://schemas.openxmlformats.org/officeDocument/2006/relationships/hyperlink" Target="https://en.wikipedia.org/wiki/Exmor" TargetMode="External"/><Relationship Id="rId5" Type="http://schemas.openxmlformats.org/officeDocument/2006/relationships/hyperlink" Target="http://ark.intel.com/products/series/76761/Intel-Atom-Processor-Z3700-Series" TargetMode="External"/><Relationship Id="rId15" Type="http://schemas.openxmlformats.org/officeDocument/2006/relationships/hyperlink" Target="http://www.mediatek.com/" TargetMode="External"/><Relationship Id="rId23" Type="http://schemas.openxmlformats.org/officeDocument/2006/relationships/hyperlink" Target="http://www.allwinnertech.com/en" TargetMode="External"/><Relationship Id="rId28" Type="http://schemas.openxmlformats.org/officeDocument/2006/relationships/hyperlink" Target="http://www.china-prices.com/camera-sensor/brand" TargetMode="External"/><Relationship Id="rId10" Type="http://schemas.openxmlformats.org/officeDocument/2006/relationships/hyperlink" Target="http://www.apple.com/ru" TargetMode="External"/><Relationship Id="rId19" Type="http://schemas.openxmlformats.org/officeDocument/2006/relationships/hyperlink" Target="http://ru.wikipedia.org/wiki/Rockchip" TargetMode="External"/><Relationship Id="rId31" Type="http://schemas.openxmlformats.org/officeDocument/2006/relationships/comments" Target="../comments3.xml"/><Relationship Id="rId4" Type="http://schemas.openxmlformats.org/officeDocument/2006/relationships/hyperlink" Target="http://ark.intel.com/products/series/70813/Intel-Atom-Processor-Z2400-Series" TargetMode="External"/><Relationship Id="rId9" Type="http://schemas.openxmlformats.org/officeDocument/2006/relationships/hyperlink" Target="http://ru.wikipedia.org/wiki/ARM_(&#1072;&#1088;&#1093;&#1080;&#1090;&#1077;&#1082;&#1090;&#1091;&#1088;&#1072;)" TargetMode="External"/><Relationship Id="rId14" Type="http://schemas.openxmlformats.org/officeDocument/2006/relationships/hyperlink" Target="http://ru.wikipedia.org/wiki/NVIDIA_Tegra" TargetMode="External"/><Relationship Id="rId22" Type="http://schemas.openxmlformats.org/officeDocument/2006/relationships/hyperlink" Target="https://en.wikipedia.org/wiki/Allwinner_Technology" TargetMode="External"/><Relationship Id="rId27" Type="http://schemas.openxmlformats.org/officeDocument/2006/relationships/hyperlink" Target="https://www.sony-semicon.co.jp/products_en/index.html" TargetMode="External"/><Relationship Id="rId30"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2"/>
  <sheetViews>
    <sheetView tabSelected="1" workbookViewId="0">
      <pane ySplit="19" topLeftCell="A20" activePane="bottomLeft" state="frozen"/>
      <selection pane="bottomLeft" activeCell="A6" sqref="A2:A6"/>
    </sheetView>
  </sheetViews>
  <sheetFormatPr defaultRowHeight="15" x14ac:dyDescent="0.2"/>
  <cols>
    <col min="1" max="1" width="128" style="23" customWidth="1"/>
    <col min="2" max="2" width="2.140625" customWidth="1"/>
  </cols>
  <sheetData>
    <row r="1" spans="1:1" ht="15.75" thickBot="1" x14ac:dyDescent="0.25"/>
    <row r="2" spans="1:1" x14ac:dyDescent="0.2">
      <c r="A2" s="24" t="s">
        <v>151</v>
      </c>
    </row>
    <row r="3" spans="1:1" x14ac:dyDescent="0.2">
      <c r="A3" s="25" t="s">
        <v>1067</v>
      </c>
    </row>
    <row r="4" spans="1:1" x14ac:dyDescent="0.2">
      <c r="A4" s="25" t="s">
        <v>1145</v>
      </c>
    </row>
    <row r="5" spans="1:1" x14ac:dyDescent="0.2">
      <c r="A5" s="25" t="s">
        <v>1068</v>
      </c>
    </row>
    <row r="6" spans="1:1" ht="15.75" thickBot="1" x14ac:dyDescent="0.25">
      <c r="A6" s="26" t="s">
        <v>1069</v>
      </c>
    </row>
    <row r="7" spans="1:1" ht="15.75" thickBot="1" x14ac:dyDescent="0.25"/>
    <row r="8" spans="1:1" ht="15.75" x14ac:dyDescent="0.25">
      <c r="A8" s="27" t="s">
        <v>1070</v>
      </c>
    </row>
    <row r="9" spans="1:1" ht="15.75" x14ac:dyDescent="0.25">
      <c r="A9" s="28" t="s">
        <v>249</v>
      </c>
    </row>
    <row r="10" spans="1:1" ht="18" x14ac:dyDescent="0.25">
      <c r="A10" s="297" t="s">
        <v>1144</v>
      </c>
    </row>
    <row r="11" spans="1:1" ht="15.75" x14ac:dyDescent="0.25">
      <c r="A11" s="28" t="s">
        <v>73</v>
      </c>
    </row>
    <row r="12" spans="1:1" ht="16.5" thickBot="1" x14ac:dyDescent="0.3">
      <c r="A12" s="29" t="s">
        <v>74</v>
      </c>
    </row>
    <row r="13" spans="1:1" ht="15.75" thickBot="1" x14ac:dyDescent="0.25"/>
    <row r="14" spans="1:1" ht="16.5" thickBot="1" x14ac:dyDescent="0.3">
      <c r="A14" s="30" t="s">
        <v>152</v>
      </c>
    </row>
    <row r="15" spans="1:1" ht="15.75" thickBot="1" x14ac:dyDescent="0.25"/>
    <row r="16" spans="1:1" x14ac:dyDescent="0.2">
      <c r="A16" s="31" t="s">
        <v>75</v>
      </c>
    </row>
    <row r="17" spans="1:1" ht="15.75" thickBot="1" x14ac:dyDescent="0.25">
      <c r="A17" s="32" t="s">
        <v>621</v>
      </c>
    </row>
    <row r="19" spans="1:1" ht="15.75" x14ac:dyDescent="0.25">
      <c r="A19" s="49" t="s">
        <v>156</v>
      </c>
    </row>
    <row r="20" spans="1:1" x14ac:dyDescent="0.2">
      <c r="A20" s="23" t="s">
        <v>154</v>
      </c>
    </row>
    <row r="21" spans="1:1" ht="15.75" x14ac:dyDescent="0.25">
      <c r="A21" s="48" t="s">
        <v>155</v>
      </c>
    </row>
    <row r="22" spans="1:1" x14ac:dyDescent="0.2">
      <c r="A22" s="23" t="s">
        <v>114</v>
      </c>
    </row>
    <row r="23" spans="1:1" x14ac:dyDescent="0.2">
      <c r="A23" s="23" t="s">
        <v>119</v>
      </c>
    </row>
    <row r="24" spans="1:1" x14ac:dyDescent="0.2">
      <c r="A24" s="23" t="s">
        <v>150</v>
      </c>
    </row>
    <row r="25" spans="1:1" x14ac:dyDescent="0.2">
      <c r="A25" s="23" t="s">
        <v>153</v>
      </c>
    </row>
    <row r="26" spans="1:1" ht="15.75" x14ac:dyDescent="0.25">
      <c r="A26" s="48" t="s">
        <v>157</v>
      </c>
    </row>
    <row r="27" spans="1:1" x14ac:dyDescent="0.2">
      <c r="A27" s="23" t="s">
        <v>93</v>
      </c>
    </row>
    <row r="28" spans="1:1" x14ac:dyDescent="0.2">
      <c r="A28" s="23" t="s">
        <v>158</v>
      </c>
    </row>
    <row r="29" spans="1:1" x14ac:dyDescent="0.2">
      <c r="A29" s="23" t="s">
        <v>183</v>
      </c>
    </row>
    <row r="30" spans="1:1" x14ac:dyDescent="0.2">
      <c r="A30" s="23" t="s">
        <v>91</v>
      </c>
    </row>
    <row r="31" spans="1:1" x14ac:dyDescent="0.2">
      <c r="A31" s="54" t="s">
        <v>92</v>
      </c>
    </row>
    <row r="32" spans="1:1" x14ac:dyDescent="0.2">
      <c r="A32" s="23" t="s">
        <v>104</v>
      </c>
    </row>
    <row r="33" spans="1:1" x14ac:dyDescent="0.2">
      <c r="A33" s="23" t="s">
        <v>200</v>
      </c>
    </row>
    <row r="34" spans="1:1" x14ac:dyDescent="0.2">
      <c r="A34" s="23" t="s">
        <v>173</v>
      </c>
    </row>
    <row r="35" spans="1:1" x14ac:dyDescent="0.2">
      <c r="A35" s="23" t="s">
        <v>179</v>
      </c>
    </row>
    <row r="36" spans="1:1" x14ac:dyDescent="0.2">
      <c r="A36" s="23" t="s">
        <v>34</v>
      </c>
    </row>
    <row r="37" spans="1:1" x14ac:dyDescent="0.2">
      <c r="A37" s="23" t="s">
        <v>213</v>
      </c>
    </row>
    <row r="38" spans="1:1" x14ac:dyDescent="0.2">
      <c r="A38" s="23" t="s">
        <v>248</v>
      </c>
    </row>
    <row r="39" spans="1:1" ht="15.75" x14ac:dyDescent="0.25">
      <c r="A39" s="77" t="s">
        <v>162</v>
      </c>
    </row>
    <row r="40" spans="1:1" x14ac:dyDescent="0.2">
      <c r="A40" s="23" t="s">
        <v>251</v>
      </c>
    </row>
    <row r="41" spans="1:1" x14ac:dyDescent="0.2">
      <c r="A41" s="23" t="s">
        <v>256</v>
      </c>
    </row>
    <row r="42" spans="1:1" x14ac:dyDescent="0.2">
      <c r="A42" s="23" t="s">
        <v>266</v>
      </c>
    </row>
    <row r="43" spans="1:1" x14ac:dyDescent="0.2">
      <c r="A43" s="54" t="s">
        <v>267</v>
      </c>
    </row>
    <row r="44" spans="1:1" x14ac:dyDescent="0.2">
      <c r="A44" s="180" t="s">
        <v>337</v>
      </c>
    </row>
    <row r="45" spans="1:1" x14ac:dyDescent="0.2">
      <c r="A45" s="180" t="s">
        <v>338</v>
      </c>
    </row>
    <row r="46" spans="1:1" x14ac:dyDescent="0.2">
      <c r="A46" s="180" t="s">
        <v>441</v>
      </c>
    </row>
    <row r="47" spans="1:1" x14ac:dyDescent="0.2">
      <c r="A47" s="23" t="s">
        <v>334</v>
      </c>
    </row>
    <row r="48" spans="1:1" x14ac:dyDescent="0.2">
      <c r="A48" s="23" t="s">
        <v>423</v>
      </c>
    </row>
    <row r="49" spans="1:1" x14ac:dyDescent="0.2">
      <c r="A49" s="23" t="s">
        <v>439</v>
      </c>
    </row>
    <row r="50" spans="1:1" x14ac:dyDescent="0.2">
      <c r="A50" s="54" t="s">
        <v>440</v>
      </c>
    </row>
    <row r="51" spans="1:1" x14ac:dyDescent="0.2">
      <c r="A51" s="23" t="s">
        <v>438</v>
      </c>
    </row>
    <row r="52" spans="1:1" ht="15.75" x14ac:dyDescent="0.25">
      <c r="A52" s="77" t="s">
        <v>339</v>
      </c>
    </row>
    <row r="53" spans="1:1" x14ac:dyDescent="0.2">
      <c r="A53" s="23" t="s">
        <v>448</v>
      </c>
    </row>
    <row r="54" spans="1:1" x14ac:dyDescent="0.2">
      <c r="A54" s="54" t="s">
        <v>464</v>
      </c>
    </row>
    <row r="55" spans="1:1" x14ac:dyDescent="0.2">
      <c r="A55" s="23" t="s">
        <v>484</v>
      </c>
    </row>
    <row r="56" spans="1:1" x14ac:dyDescent="0.2">
      <c r="A56" s="23" t="s">
        <v>620</v>
      </c>
    </row>
    <row r="58" spans="1:1" x14ac:dyDescent="0.2">
      <c r="A58" s="23" t="s">
        <v>706</v>
      </c>
    </row>
    <row r="59" spans="1:1" x14ac:dyDescent="0.2">
      <c r="A59" s="23" t="s">
        <v>757</v>
      </c>
    </row>
    <row r="60" spans="1:1" x14ac:dyDescent="0.2">
      <c r="A60" s="23" t="s">
        <v>881</v>
      </c>
    </row>
    <row r="61" spans="1:1" x14ac:dyDescent="0.2">
      <c r="A61" s="23" t="s">
        <v>917</v>
      </c>
    </row>
    <row r="62" spans="1:1" x14ac:dyDescent="0.2">
      <c r="A62" s="23" t="s">
        <v>920</v>
      </c>
    </row>
    <row r="63" spans="1:1" ht="15.75" x14ac:dyDescent="0.25">
      <c r="A63" s="77" t="s">
        <v>925</v>
      </c>
    </row>
    <row r="64" spans="1:1" x14ac:dyDescent="0.2">
      <c r="A64" s="23" t="s">
        <v>1071</v>
      </c>
    </row>
    <row r="65" spans="1:1" ht="12.75" x14ac:dyDescent="0.2">
      <c r="A65" s="279" t="s">
        <v>950</v>
      </c>
    </row>
    <row r="66" spans="1:1" ht="12.75" x14ac:dyDescent="0.2">
      <c r="A66" s="279" t="s">
        <v>643</v>
      </c>
    </row>
    <row r="67" spans="1:1" ht="12.75" x14ac:dyDescent="0.2">
      <c r="A67" s="279" t="s">
        <v>1072</v>
      </c>
    </row>
    <row r="68" spans="1:1" ht="12.75" x14ac:dyDescent="0.2">
      <c r="A68" s="279" t="s">
        <v>1073</v>
      </c>
    </row>
    <row r="69" spans="1:1" ht="12.75" x14ac:dyDescent="0.2">
      <c r="A69" s="279" t="s">
        <v>1074</v>
      </c>
    </row>
    <row r="70" spans="1:1" ht="12.75" x14ac:dyDescent="0.2">
      <c r="A70" s="279" t="s">
        <v>1075</v>
      </c>
    </row>
    <row r="71" spans="1:1" ht="12.75" x14ac:dyDescent="0.2">
      <c r="A71" s="279" t="s">
        <v>1006</v>
      </c>
    </row>
    <row r="72" spans="1:1" ht="12.75" x14ac:dyDescent="0.2">
      <c r="A72" s="279" t="s">
        <v>768</v>
      </c>
    </row>
    <row r="73" spans="1:1" ht="12.75" x14ac:dyDescent="0.2">
      <c r="A73" s="279" t="s">
        <v>998</v>
      </c>
    </row>
    <row r="74" spans="1:1" ht="12.75" x14ac:dyDescent="0.2">
      <c r="A74" s="279" t="s">
        <v>996</v>
      </c>
    </row>
    <row r="75" spans="1:1" ht="12.75" x14ac:dyDescent="0.2">
      <c r="A75" s="279" t="s">
        <v>1076</v>
      </c>
    </row>
    <row r="76" spans="1:1" ht="12.75" x14ac:dyDescent="0.2">
      <c r="A76" s="279" t="s">
        <v>1077</v>
      </c>
    </row>
    <row r="77" spans="1:1" ht="12.75" x14ac:dyDescent="0.2">
      <c r="A77" s="279" t="s">
        <v>1078</v>
      </c>
    </row>
    <row r="78" spans="1:1" ht="12.75" x14ac:dyDescent="0.2">
      <c r="A78" s="279" t="s">
        <v>1079</v>
      </c>
    </row>
    <row r="79" spans="1:1" ht="12.75" x14ac:dyDescent="0.2">
      <c r="A79" s="279" t="s">
        <v>1080</v>
      </c>
    </row>
    <row r="80" spans="1:1" ht="12.75" x14ac:dyDescent="0.2">
      <c r="A80" s="279" t="s">
        <v>1081</v>
      </c>
    </row>
    <row r="81" spans="1:1" ht="12.75" x14ac:dyDescent="0.2">
      <c r="A81" s="279" t="s">
        <v>708</v>
      </c>
    </row>
    <row r="82" spans="1:1" ht="12.75" x14ac:dyDescent="0.2">
      <c r="A82" s="279" t="s">
        <v>1082</v>
      </c>
    </row>
  </sheetData>
  <sheetProtection formatCells="0" formatColumns="0" formatRows="0" insertColumns="0" insertRows="0" insertHyperlinks="0" deleteColumns="0" deleteRows="0" sort="0" autoFilter="0" pivotTables="0"/>
  <phoneticPr fontId="5" type="noConversion"/>
  <hyperlinks>
    <hyperlink ref="A10" r:id="rId1"/>
    <hyperlink ref="A21" r:id="rId2"/>
    <hyperlink ref="A26" r:id="rId3"/>
    <hyperlink ref="A31" r:id="rId4"/>
    <hyperlink ref="A39" r:id="rId5"/>
    <hyperlink ref="A43" r:id="rId6"/>
    <hyperlink ref="A44" r:id="rId7"/>
    <hyperlink ref="A45" r:id="rId8"/>
    <hyperlink ref="A46" r:id="rId9" display="28.08.2016 Добавлены процессоры Helio P20 и Helio X30. Написан обзор по ним"/>
    <hyperlink ref="A52" r:id="rId10"/>
    <hyperlink ref="A50" r:id="rId11"/>
    <hyperlink ref="A54" r:id="rId12"/>
    <hyperlink ref="A63" r:id="rId13"/>
    <hyperlink ref="A65" r:id="rId14"/>
    <hyperlink ref="A66" r:id="rId15"/>
    <hyperlink ref="A67" r:id="rId16"/>
    <hyperlink ref="A68" r:id="rId17"/>
    <hyperlink ref="A69" r:id="rId18"/>
    <hyperlink ref="A70" r:id="rId19"/>
    <hyperlink ref="A71" r:id="rId20"/>
    <hyperlink ref="A72" r:id="rId21"/>
    <hyperlink ref="A73" r:id="rId22"/>
    <hyperlink ref="A74" r:id="rId23"/>
    <hyperlink ref="A75" r:id="rId24"/>
    <hyperlink ref="A76" r:id="rId25"/>
    <hyperlink ref="A77" r:id="rId26" display="Snapdragon 865 и 875"/>
    <hyperlink ref="A78" r:id="rId27"/>
    <hyperlink ref="A79" r:id="rId28"/>
    <hyperlink ref="A80" r:id="rId29"/>
    <hyperlink ref="A81" r:id="rId30"/>
    <hyperlink ref="A82" r:id="rId31"/>
  </hyperlinks>
  <pageMargins left="0.75" right="0.75" top="1" bottom="1" header="0.5" footer="0.5"/>
  <pageSetup paperSize="9" orientation="portrait" r:id="rId3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98"/>
  <sheetViews>
    <sheetView zoomScale="85" zoomScaleNormal="85"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20.85546875" customWidth="1"/>
    <col min="2" max="2" width="16.5703125" customWidth="1"/>
    <col min="3" max="3" width="13" style="9" customWidth="1"/>
    <col min="4" max="4" width="5.85546875" customWidth="1"/>
    <col min="5" max="5" width="25.5703125" customWidth="1"/>
    <col min="6" max="6" width="6" customWidth="1"/>
    <col min="7" max="7" width="5.42578125" customWidth="1"/>
    <col min="8" max="8" width="22.28515625" customWidth="1"/>
    <col min="9" max="9" width="18.85546875" customWidth="1"/>
    <col min="10" max="10" width="7.85546875" customWidth="1"/>
    <col min="11" max="13" width="7.85546875" style="101" customWidth="1"/>
    <col min="14" max="14" width="7" style="179" customWidth="1"/>
    <col min="15" max="15" width="9.140625" style="1"/>
    <col min="16" max="16" width="83.140625" customWidth="1"/>
    <col min="17" max="17" width="2.42578125" style="45" customWidth="1"/>
    <col min="258" max="258" width="19.28515625" customWidth="1"/>
    <col min="259" max="259" width="16.5703125" customWidth="1"/>
    <col min="260" max="260" width="13" customWidth="1"/>
    <col min="261" max="261" width="5.85546875" customWidth="1"/>
    <col min="262" max="262" width="25.5703125" customWidth="1"/>
    <col min="264" max="264" width="6" customWidth="1"/>
    <col min="265" max="265" width="5.42578125" customWidth="1"/>
    <col min="266" max="266" width="22.28515625" customWidth="1"/>
    <col min="267" max="267" width="16.42578125" customWidth="1"/>
    <col min="268" max="268" width="7.28515625" customWidth="1"/>
    <col min="269" max="269" width="7.85546875" customWidth="1"/>
    <col min="270" max="270" width="7" customWidth="1"/>
    <col min="272" max="272" width="69" customWidth="1"/>
    <col min="273" max="273" width="2.42578125" customWidth="1"/>
    <col min="514" max="514" width="19.28515625" customWidth="1"/>
    <col min="515" max="515" width="16.5703125" customWidth="1"/>
    <col min="516" max="516" width="13" customWidth="1"/>
    <col min="517" max="517" width="5.85546875" customWidth="1"/>
    <col min="518" max="518" width="25.5703125" customWidth="1"/>
    <col min="520" max="520" width="6" customWidth="1"/>
    <col min="521" max="521" width="5.42578125" customWidth="1"/>
    <col min="522" max="522" width="22.28515625" customWidth="1"/>
    <col min="523" max="523" width="16.42578125" customWidth="1"/>
    <col min="524" max="524" width="7.28515625" customWidth="1"/>
    <col min="525" max="525" width="7.85546875" customWidth="1"/>
    <col min="526" max="526" width="7" customWidth="1"/>
    <col min="528" max="528" width="69" customWidth="1"/>
    <col min="529" max="529" width="2.42578125" customWidth="1"/>
    <col min="770" max="770" width="19.28515625" customWidth="1"/>
    <col min="771" max="771" width="16.5703125" customWidth="1"/>
    <col min="772" max="772" width="13" customWidth="1"/>
    <col min="773" max="773" width="5.85546875" customWidth="1"/>
    <col min="774" max="774" width="25.5703125" customWidth="1"/>
    <col min="776" max="776" width="6" customWidth="1"/>
    <col min="777" max="777" width="5.42578125" customWidth="1"/>
    <col min="778" max="778" width="22.28515625" customWidth="1"/>
    <col min="779" max="779" width="16.42578125" customWidth="1"/>
    <col min="780" max="780" width="7.28515625" customWidth="1"/>
    <col min="781" max="781" width="7.85546875" customWidth="1"/>
    <col min="782" max="782" width="7" customWidth="1"/>
    <col min="784" max="784" width="69" customWidth="1"/>
    <col min="785" max="785" width="2.42578125" customWidth="1"/>
    <col min="1026" max="1026" width="19.28515625" customWidth="1"/>
    <col min="1027" max="1027" width="16.5703125" customWidth="1"/>
    <col min="1028" max="1028" width="13" customWidth="1"/>
    <col min="1029" max="1029" width="5.85546875" customWidth="1"/>
    <col min="1030" max="1030" width="25.5703125" customWidth="1"/>
    <col min="1032" max="1032" width="6" customWidth="1"/>
    <col min="1033" max="1033" width="5.42578125" customWidth="1"/>
    <col min="1034" max="1034" width="22.28515625" customWidth="1"/>
    <col min="1035" max="1035" width="16.42578125" customWidth="1"/>
    <col min="1036" max="1036" width="7.28515625" customWidth="1"/>
    <col min="1037" max="1037" width="7.85546875" customWidth="1"/>
    <col min="1038" max="1038" width="7" customWidth="1"/>
    <col min="1040" max="1040" width="69" customWidth="1"/>
    <col min="1041" max="1041" width="2.42578125" customWidth="1"/>
    <col min="1282" max="1282" width="19.28515625" customWidth="1"/>
    <col min="1283" max="1283" width="16.5703125" customWidth="1"/>
    <col min="1284" max="1284" width="13" customWidth="1"/>
    <col min="1285" max="1285" width="5.85546875" customWidth="1"/>
    <col min="1286" max="1286" width="25.5703125" customWidth="1"/>
    <col min="1288" max="1288" width="6" customWidth="1"/>
    <col min="1289" max="1289" width="5.42578125" customWidth="1"/>
    <col min="1290" max="1290" width="22.28515625" customWidth="1"/>
    <col min="1291" max="1291" width="16.42578125" customWidth="1"/>
    <col min="1292" max="1292" width="7.28515625" customWidth="1"/>
    <col min="1293" max="1293" width="7.85546875" customWidth="1"/>
    <col min="1294" max="1294" width="7" customWidth="1"/>
    <col min="1296" max="1296" width="69" customWidth="1"/>
    <col min="1297" max="1297" width="2.42578125" customWidth="1"/>
    <col min="1538" max="1538" width="19.28515625" customWidth="1"/>
    <col min="1539" max="1539" width="16.5703125" customWidth="1"/>
    <col min="1540" max="1540" width="13" customWidth="1"/>
    <col min="1541" max="1541" width="5.85546875" customWidth="1"/>
    <col min="1542" max="1542" width="25.5703125" customWidth="1"/>
    <col min="1544" max="1544" width="6" customWidth="1"/>
    <col min="1545" max="1545" width="5.42578125" customWidth="1"/>
    <col min="1546" max="1546" width="22.28515625" customWidth="1"/>
    <col min="1547" max="1547" width="16.42578125" customWidth="1"/>
    <col min="1548" max="1548" width="7.28515625" customWidth="1"/>
    <col min="1549" max="1549" width="7.85546875" customWidth="1"/>
    <col min="1550" max="1550" width="7" customWidth="1"/>
    <col min="1552" max="1552" width="69" customWidth="1"/>
    <col min="1553" max="1553" width="2.42578125" customWidth="1"/>
    <col min="1794" max="1794" width="19.28515625" customWidth="1"/>
    <col min="1795" max="1795" width="16.5703125" customWidth="1"/>
    <col min="1796" max="1796" width="13" customWidth="1"/>
    <col min="1797" max="1797" width="5.85546875" customWidth="1"/>
    <col min="1798" max="1798" width="25.5703125" customWidth="1"/>
    <col min="1800" max="1800" width="6" customWidth="1"/>
    <col min="1801" max="1801" width="5.42578125" customWidth="1"/>
    <col min="1802" max="1802" width="22.28515625" customWidth="1"/>
    <col min="1803" max="1803" width="16.42578125" customWidth="1"/>
    <col min="1804" max="1804" width="7.28515625" customWidth="1"/>
    <col min="1805" max="1805" width="7.85546875" customWidth="1"/>
    <col min="1806" max="1806" width="7" customWidth="1"/>
    <col min="1808" max="1808" width="69" customWidth="1"/>
    <col min="1809" max="1809" width="2.42578125" customWidth="1"/>
    <col min="2050" max="2050" width="19.28515625" customWidth="1"/>
    <col min="2051" max="2051" width="16.5703125" customWidth="1"/>
    <col min="2052" max="2052" width="13" customWidth="1"/>
    <col min="2053" max="2053" width="5.85546875" customWidth="1"/>
    <col min="2054" max="2054" width="25.5703125" customWidth="1"/>
    <col min="2056" max="2056" width="6" customWidth="1"/>
    <col min="2057" max="2057" width="5.42578125" customWidth="1"/>
    <col min="2058" max="2058" width="22.28515625" customWidth="1"/>
    <col min="2059" max="2059" width="16.42578125" customWidth="1"/>
    <col min="2060" max="2060" width="7.28515625" customWidth="1"/>
    <col min="2061" max="2061" width="7.85546875" customWidth="1"/>
    <col min="2062" max="2062" width="7" customWidth="1"/>
    <col min="2064" max="2064" width="69" customWidth="1"/>
    <col min="2065" max="2065" width="2.42578125" customWidth="1"/>
    <col min="2306" max="2306" width="19.28515625" customWidth="1"/>
    <col min="2307" max="2307" width="16.5703125" customWidth="1"/>
    <col min="2308" max="2308" width="13" customWidth="1"/>
    <col min="2309" max="2309" width="5.85546875" customWidth="1"/>
    <col min="2310" max="2310" width="25.5703125" customWidth="1"/>
    <col min="2312" max="2312" width="6" customWidth="1"/>
    <col min="2313" max="2313" width="5.42578125" customWidth="1"/>
    <col min="2314" max="2314" width="22.28515625" customWidth="1"/>
    <col min="2315" max="2315" width="16.42578125" customWidth="1"/>
    <col min="2316" max="2316" width="7.28515625" customWidth="1"/>
    <col min="2317" max="2317" width="7.85546875" customWidth="1"/>
    <col min="2318" max="2318" width="7" customWidth="1"/>
    <col min="2320" max="2320" width="69" customWidth="1"/>
    <col min="2321" max="2321" width="2.42578125" customWidth="1"/>
    <col min="2562" max="2562" width="19.28515625" customWidth="1"/>
    <col min="2563" max="2563" width="16.5703125" customWidth="1"/>
    <col min="2564" max="2564" width="13" customWidth="1"/>
    <col min="2565" max="2565" width="5.85546875" customWidth="1"/>
    <col min="2566" max="2566" width="25.5703125" customWidth="1"/>
    <col min="2568" max="2568" width="6" customWidth="1"/>
    <col min="2569" max="2569" width="5.42578125" customWidth="1"/>
    <col min="2570" max="2570" width="22.28515625" customWidth="1"/>
    <col min="2571" max="2571" width="16.42578125" customWidth="1"/>
    <col min="2572" max="2572" width="7.28515625" customWidth="1"/>
    <col min="2573" max="2573" width="7.85546875" customWidth="1"/>
    <col min="2574" max="2574" width="7" customWidth="1"/>
    <col min="2576" max="2576" width="69" customWidth="1"/>
    <col min="2577" max="2577" width="2.42578125" customWidth="1"/>
    <col min="2818" max="2818" width="19.28515625" customWidth="1"/>
    <col min="2819" max="2819" width="16.5703125" customWidth="1"/>
    <col min="2820" max="2820" width="13" customWidth="1"/>
    <col min="2821" max="2821" width="5.85546875" customWidth="1"/>
    <col min="2822" max="2822" width="25.5703125" customWidth="1"/>
    <col min="2824" max="2824" width="6" customWidth="1"/>
    <col min="2825" max="2825" width="5.42578125" customWidth="1"/>
    <col min="2826" max="2826" width="22.28515625" customWidth="1"/>
    <col min="2827" max="2827" width="16.42578125" customWidth="1"/>
    <col min="2828" max="2828" width="7.28515625" customWidth="1"/>
    <col min="2829" max="2829" width="7.85546875" customWidth="1"/>
    <col min="2830" max="2830" width="7" customWidth="1"/>
    <col min="2832" max="2832" width="69" customWidth="1"/>
    <col min="2833" max="2833" width="2.42578125" customWidth="1"/>
    <col min="3074" max="3074" width="19.28515625" customWidth="1"/>
    <col min="3075" max="3075" width="16.5703125" customWidth="1"/>
    <col min="3076" max="3076" width="13" customWidth="1"/>
    <col min="3077" max="3077" width="5.85546875" customWidth="1"/>
    <col min="3078" max="3078" width="25.5703125" customWidth="1"/>
    <col min="3080" max="3080" width="6" customWidth="1"/>
    <col min="3081" max="3081" width="5.42578125" customWidth="1"/>
    <col min="3082" max="3082" width="22.28515625" customWidth="1"/>
    <col min="3083" max="3083" width="16.42578125" customWidth="1"/>
    <col min="3084" max="3084" width="7.28515625" customWidth="1"/>
    <col min="3085" max="3085" width="7.85546875" customWidth="1"/>
    <col min="3086" max="3086" width="7" customWidth="1"/>
    <col min="3088" max="3088" width="69" customWidth="1"/>
    <col min="3089" max="3089" width="2.42578125" customWidth="1"/>
    <col min="3330" max="3330" width="19.28515625" customWidth="1"/>
    <col min="3331" max="3331" width="16.5703125" customWidth="1"/>
    <col min="3332" max="3332" width="13" customWidth="1"/>
    <col min="3333" max="3333" width="5.85546875" customWidth="1"/>
    <col min="3334" max="3334" width="25.5703125" customWidth="1"/>
    <col min="3336" max="3336" width="6" customWidth="1"/>
    <col min="3337" max="3337" width="5.42578125" customWidth="1"/>
    <col min="3338" max="3338" width="22.28515625" customWidth="1"/>
    <col min="3339" max="3339" width="16.42578125" customWidth="1"/>
    <col min="3340" max="3340" width="7.28515625" customWidth="1"/>
    <col min="3341" max="3341" width="7.85546875" customWidth="1"/>
    <col min="3342" max="3342" width="7" customWidth="1"/>
    <col min="3344" max="3344" width="69" customWidth="1"/>
    <col min="3345" max="3345" width="2.42578125" customWidth="1"/>
    <col min="3586" max="3586" width="19.28515625" customWidth="1"/>
    <col min="3587" max="3587" width="16.5703125" customWidth="1"/>
    <col min="3588" max="3588" width="13" customWidth="1"/>
    <col min="3589" max="3589" width="5.85546875" customWidth="1"/>
    <col min="3590" max="3590" width="25.5703125" customWidth="1"/>
    <col min="3592" max="3592" width="6" customWidth="1"/>
    <col min="3593" max="3593" width="5.42578125" customWidth="1"/>
    <col min="3594" max="3594" width="22.28515625" customWidth="1"/>
    <col min="3595" max="3595" width="16.42578125" customWidth="1"/>
    <col min="3596" max="3596" width="7.28515625" customWidth="1"/>
    <col min="3597" max="3597" width="7.85546875" customWidth="1"/>
    <col min="3598" max="3598" width="7" customWidth="1"/>
    <col min="3600" max="3600" width="69" customWidth="1"/>
    <col min="3601" max="3601" width="2.42578125" customWidth="1"/>
    <col min="3842" max="3842" width="19.28515625" customWidth="1"/>
    <col min="3843" max="3843" width="16.5703125" customWidth="1"/>
    <col min="3844" max="3844" width="13" customWidth="1"/>
    <col min="3845" max="3845" width="5.85546875" customWidth="1"/>
    <col min="3846" max="3846" width="25.5703125" customWidth="1"/>
    <col min="3848" max="3848" width="6" customWidth="1"/>
    <col min="3849" max="3849" width="5.42578125" customWidth="1"/>
    <col min="3850" max="3850" width="22.28515625" customWidth="1"/>
    <col min="3851" max="3851" width="16.42578125" customWidth="1"/>
    <col min="3852" max="3852" width="7.28515625" customWidth="1"/>
    <col min="3853" max="3853" width="7.85546875" customWidth="1"/>
    <col min="3854" max="3854" width="7" customWidth="1"/>
    <col min="3856" max="3856" width="69" customWidth="1"/>
    <col min="3857" max="3857" width="2.42578125" customWidth="1"/>
    <col min="4098" max="4098" width="19.28515625" customWidth="1"/>
    <col min="4099" max="4099" width="16.5703125" customWidth="1"/>
    <col min="4100" max="4100" width="13" customWidth="1"/>
    <col min="4101" max="4101" width="5.85546875" customWidth="1"/>
    <col min="4102" max="4102" width="25.5703125" customWidth="1"/>
    <col min="4104" max="4104" width="6" customWidth="1"/>
    <col min="4105" max="4105" width="5.42578125" customWidth="1"/>
    <col min="4106" max="4106" width="22.28515625" customWidth="1"/>
    <col min="4107" max="4107" width="16.42578125" customWidth="1"/>
    <col min="4108" max="4108" width="7.28515625" customWidth="1"/>
    <col min="4109" max="4109" width="7.85546875" customWidth="1"/>
    <col min="4110" max="4110" width="7" customWidth="1"/>
    <col min="4112" max="4112" width="69" customWidth="1"/>
    <col min="4113" max="4113" width="2.42578125" customWidth="1"/>
    <col min="4354" max="4354" width="19.28515625" customWidth="1"/>
    <col min="4355" max="4355" width="16.5703125" customWidth="1"/>
    <col min="4356" max="4356" width="13" customWidth="1"/>
    <col min="4357" max="4357" width="5.85546875" customWidth="1"/>
    <col min="4358" max="4358" width="25.5703125" customWidth="1"/>
    <col min="4360" max="4360" width="6" customWidth="1"/>
    <col min="4361" max="4361" width="5.42578125" customWidth="1"/>
    <col min="4362" max="4362" width="22.28515625" customWidth="1"/>
    <col min="4363" max="4363" width="16.42578125" customWidth="1"/>
    <col min="4364" max="4364" width="7.28515625" customWidth="1"/>
    <col min="4365" max="4365" width="7.85546875" customWidth="1"/>
    <col min="4366" max="4366" width="7" customWidth="1"/>
    <col min="4368" max="4368" width="69" customWidth="1"/>
    <col min="4369" max="4369" width="2.42578125" customWidth="1"/>
    <col min="4610" max="4610" width="19.28515625" customWidth="1"/>
    <col min="4611" max="4611" width="16.5703125" customWidth="1"/>
    <col min="4612" max="4612" width="13" customWidth="1"/>
    <col min="4613" max="4613" width="5.85546875" customWidth="1"/>
    <col min="4614" max="4614" width="25.5703125" customWidth="1"/>
    <col min="4616" max="4616" width="6" customWidth="1"/>
    <col min="4617" max="4617" width="5.42578125" customWidth="1"/>
    <col min="4618" max="4618" width="22.28515625" customWidth="1"/>
    <col min="4619" max="4619" width="16.42578125" customWidth="1"/>
    <col min="4620" max="4620" width="7.28515625" customWidth="1"/>
    <col min="4621" max="4621" width="7.85546875" customWidth="1"/>
    <col min="4622" max="4622" width="7" customWidth="1"/>
    <col min="4624" max="4624" width="69" customWidth="1"/>
    <col min="4625" max="4625" width="2.42578125" customWidth="1"/>
    <col min="4866" max="4866" width="19.28515625" customWidth="1"/>
    <col min="4867" max="4867" width="16.5703125" customWidth="1"/>
    <col min="4868" max="4868" width="13" customWidth="1"/>
    <col min="4869" max="4869" width="5.85546875" customWidth="1"/>
    <col min="4870" max="4870" width="25.5703125" customWidth="1"/>
    <col min="4872" max="4872" width="6" customWidth="1"/>
    <col min="4873" max="4873" width="5.42578125" customWidth="1"/>
    <col min="4874" max="4874" width="22.28515625" customWidth="1"/>
    <col min="4875" max="4875" width="16.42578125" customWidth="1"/>
    <col min="4876" max="4876" width="7.28515625" customWidth="1"/>
    <col min="4877" max="4877" width="7.85546875" customWidth="1"/>
    <col min="4878" max="4878" width="7" customWidth="1"/>
    <col min="4880" max="4880" width="69" customWidth="1"/>
    <col min="4881" max="4881" width="2.42578125" customWidth="1"/>
    <col min="5122" max="5122" width="19.28515625" customWidth="1"/>
    <col min="5123" max="5123" width="16.5703125" customWidth="1"/>
    <col min="5124" max="5124" width="13" customWidth="1"/>
    <col min="5125" max="5125" width="5.85546875" customWidth="1"/>
    <col min="5126" max="5126" width="25.5703125" customWidth="1"/>
    <col min="5128" max="5128" width="6" customWidth="1"/>
    <col min="5129" max="5129" width="5.42578125" customWidth="1"/>
    <col min="5130" max="5130" width="22.28515625" customWidth="1"/>
    <col min="5131" max="5131" width="16.42578125" customWidth="1"/>
    <col min="5132" max="5132" width="7.28515625" customWidth="1"/>
    <col min="5133" max="5133" width="7.85546875" customWidth="1"/>
    <col min="5134" max="5134" width="7" customWidth="1"/>
    <col min="5136" max="5136" width="69" customWidth="1"/>
    <col min="5137" max="5137" width="2.42578125" customWidth="1"/>
    <col min="5378" max="5378" width="19.28515625" customWidth="1"/>
    <col min="5379" max="5379" width="16.5703125" customWidth="1"/>
    <col min="5380" max="5380" width="13" customWidth="1"/>
    <col min="5381" max="5381" width="5.85546875" customWidth="1"/>
    <col min="5382" max="5382" width="25.5703125" customWidth="1"/>
    <col min="5384" max="5384" width="6" customWidth="1"/>
    <col min="5385" max="5385" width="5.42578125" customWidth="1"/>
    <col min="5386" max="5386" width="22.28515625" customWidth="1"/>
    <col min="5387" max="5387" width="16.42578125" customWidth="1"/>
    <col min="5388" max="5388" width="7.28515625" customWidth="1"/>
    <col min="5389" max="5389" width="7.85546875" customWidth="1"/>
    <col min="5390" max="5390" width="7" customWidth="1"/>
    <col min="5392" max="5392" width="69" customWidth="1"/>
    <col min="5393" max="5393" width="2.42578125" customWidth="1"/>
    <col min="5634" max="5634" width="19.28515625" customWidth="1"/>
    <col min="5635" max="5635" width="16.5703125" customWidth="1"/>
    <col min="5636" max="5636" width="13" customWidth="1"/>
    <col min="5637" max="5637" width="5.85546875" customWidth="1"/>
    <col min="5638" max="5638" width="25.5703125" customWidth="1"/>
    <col min="5640" max="5640" width="6" customWidth="1"/>
    <col min="5641" max="5641" width="5.42578125" customWidth="1"/>
    <col min="5642" max="5642" width="22.28515625" customWidth="1"/>
    <col min="5643" max="5643" width="16.42578125" customWidth="1"/>
    <col min="5644" max="5644" width="7.28515625" customWidth="1"/>
    <col min="5645" max="5645" width="7.85546875" customWidth="1"/>
    <col min="5646" max="5646" width="7" customWidth="1"/>
    <col min="5648" max="5648" width="69" customWidth="1"/>
    <col min="5649" max="5649" width="2.42578125" customWidth="1"/>
    <col min="5890" max="5890" width="19.28515625" customWidth="1"/>
    <col min="5891" max="5891" width="16.5703125" customWidth="1"/>
    <col min="5892" max="5892" width="13" customWidth="1"/>
    <col min="5893" max="5893" width="5.85546875" customWidth="1"/>
    <col min="5894" max="5894" width="25.5703125" customWidth="1"/>
    <col min="5896" max="5896" width="6" customWidth="1"/>
    <col min="5897" max="5897" width="5.42578125" customWidth="1"/>
    <col min="5898" max="5898" width="22.28515625" customWidth="1"/>
    <col min="5899" max="5899" width="16.42578125" customWidth="1"/>
    <col min="5900" max="5900" width="7.28515625" customWidth="1"/>
    <col min="5901" max="5901" width="7.85546875" customWidth="1"/>
    <col min="5902" max="5902" width="7" customWidth="1"/>
    <col min="5904" max="5904" width="69" customWidth="1"/>
    <col min="5905" max="5905" width="2.42578125" customWidth="1"/>
    <col min="6146" max="6146" width="19.28515625" customWidth="1"/>
    <col min="6147" max="6147" width="16.5703125" customWidth="1"/>
    <col min="6148" max="6148" width="13" customWidth="1"/>
    <col min="6149" max="6149" width="5.85546875" customWidth="1"/>
    <col min="6150" max="6150" width="25.5703125" customWidth="1"/>
    <col min="6152" max="6152" width="6" customWidth="1"/>
    <col min="6153" max="6153" width="5.42578125" customWidth="1"/>
    <col min="6154" max="6154" width="22.28515625" customWidth="1"/>
    <col min="6155" max="6155" width="16.42578125" customWidth="1"/>
    <col min="6156" max="6156" width="7.28515625" customWidth="1"/>
    <col min="6157" max="6157" width="7.85546875" customWidth="1"/>
    <col min="6158" max="6158" width="7" customWidth="1"/>
    <col min="6160" max="6160" width="69" customWidth="1"/>
    <col min="6161" max="6161" width="2.42578125" customWidth="1"/>
    <col min="6402" max="6402" width="19.28515625" customWidth="1"/>
    <col min="6403" max="6403" width="16.5703125" customWidth="1"/>
    <col min="6404" max="6404" width="13" customWidth="1"/>
    <col min="6405" max="6405" width="5.85546875" customWidth="1"/>
    <col min="6406" max="6406" width="25.5703125" customWidth="1"/>
    <col min="6408" max="6408" width="6" customWidth="1"/>
    <col min="6409" max="6409" width="5.42578125" customWidth="1"/>
    <col min="6410" max="6410" width="22.28515625" customWidth="1"/>
    <col min="6411" max="6411" width="16.42578125" customWidth="1"/>
    <col min="6412" max="6412" width="7.28515625" customWidth="1"/>
    <col min="6413" max="6413" width="7.85546875" customWidth="1"/>
    <col min="6414" max="6414" width="7" customWidth="1"/>
    <col min="6416" max="6416" width="69" customWidth="1"/>
    <col min="6417" max="6417" width="2.42578125" customWidth="1"/>
    <col min="6658" max="6658" width="19.28515625" customWidth="1"/>
    <col min="6659" max="6659" width="16.5703125" customWidth="1"/>
    <col min="6660" max="6660" width="13" customWidth="1"/>
    <col min="6661" max="6661" width="5.85546875" customWidth="1"/>
    <col min="6662" max="6662" width="25.5703125" customWidth="1"/>
    <col min="6664" max="6664" width="6" customWidth="1"/>
    <col min="6665" max="6665" width="5.42578125" customWidth="1"/>
    <col min="6666" max="6666" width="22.28515625" customWidth="1"/>
    <col min="6667" max="6667" width="16.42578125" customWidth="1"/>
    <col min="6668" max="6668" width="7.28515625" customWidth="1"/>
    <col min="6669" max="6669" width="7.85546875" customWidth="1"/>
    <col min="6670" max="6670" width="7" customWidth="1"/>
    <col min="6672" max="6672" width="69" customWidth="1"/>
    <col min="6673" max="6673" width="2.42578125" customWidth="1"/>
    <col min="6914" max="6914" width="19.28515625" customWidth="1"/>
    <col min="6915" max="6915" width="16.5703125" customWidth="1"/>
    <col min="6916" max="6916" width="13" customWidth="1"/>
    <col min="6917" max="6917" width="5.85546875" customWidth="1"/>
    <col min="6918" max="6918" width="25.5703125" customWidth="1"/>
    <col min="6920" max="6920" width="6" customWidth="1"/>
    <col min="6921" max="6921" width="5.42578125" customWidth="1"/>
    <col min="6922" max="6922" width="22.28515625" customWidth="1"/>
    <col min="6923" max="6923" width="16.42578125" customWidth="1"/>
    <col min="6924" max="6924" width="7.28515625" customWidth="1"/>
    <col min="6925" max="6925" width="7.85546875" customWidth="1"/>
    <col min="6926" max="6926" width="7" customWidth="1"/>
    <col min="6928" max="6928" width="69" customWidth="1"/>
    <col min="6929" max="6929" width="2.42578125" customWidth="1"/>
    <col min="7170" max="7170" width="19.28515625" customWidth="1"/>
    <col min="7171" max="7171" width="16.5703125" customWidth="1"/>
    <col min="7172" max="7172" width="13" customWidth="1"/>
    <col min="7173" max="7173" width="5.85546875" customWidth="1"/>
    <col min="7174" max="7174" width="25.5703125" customWidth="1"/>
    <col min="7176" max="7176" width="6" customWidth="1"/>
    <col min="7177" max="7177" width="5.42578125" customWidth="1"/>
    <col min="7178" max="7178" width="22.28515625" customWidth="1"/>
    <col min="7179" max="7179" width="16.42578125" customWidth="1"/>
    <col min="7180" max="7180" width="7.28515625" customWidth="1"/>
    <col min="7181" max="7181" width="7.85546875" customWidth="1"/>
    <col min="7182" max="7182" width="7" customWidth="1"/>
    <col min="7184" max="7184" width="69" customWidth="1"/>
    <col min="7185" max="7185" width="2.42578125" customWidth="1"/>
    <col min="7426" max="7426" width="19.28515625" customWidth="1"/>
    <col min="7427" max="7427" width="16.5703125" customWidth="1"/>
    <col min="7428" max="7428" width="13" customWidth="1"/>
    <col min="7429" max="7429" width="5.85546875" customWidth="1"/>
    <col min="7430" max="7430" width="25.5703125" customWidth="1"/>
    <col min="7432" max="7432" width="6" customWidth="1"/>
    <col min="7433" max="7433" width="5.42578125" customWidth="1"/>
    <col min="7434" max="7434" width="22.28515625" customWidth="1"/>
    <col min="7435" max="7435" width="16.42578125" customWidth="1"/>
    <col min="7436" max="7436" width="7.28515625" customWidth="1"/>
    <col min="7437" max="7437" width="7.85546875" customWidth="1"/>
    <col min="7438" max="7438" width="7" customWidth="1"/>
    <col min="7440" max="7440" width="69" customWidth="1"/>
    <col min="7441" max="7441" width="2.42578125" customWidth="1"/>
    <col min="7682" max="7682" width="19.28515625" customWidth="1"/>
    <col min="7683" max="7683" width="16.5703125" customWidth="1"/>
    <col min="7684" max="7684" width="13" customWidth="1"/>
    <col min="7685" max="7685" width="5.85546875" customWidth="1"/>
    <col min="7686" max="7686" width="25.5703125" customWidth="1"/>
    <col min="7688" max="7688" width="6" customWidth="1"/>
    <col min="7689" max="7689" width="5.42578125" customWidth="1"/>
    <col min="7690" max="7690" width="22.28515625" customWidth="1"/>
    <col min="7691" max="7691" width="16.42578125" customWidth="1"/>
    <col min="7692" max="7692" width="7.28515625" customWidth="1"/>
    <col min="7693" max="7693" width="7.85546875" customWidth="1"/>
    <col min="7694" max="7694" width="7" customWidth="1"/>
    <col min="7696" max="7696" width="69" customWidth="1"/>
    <col min="7697" max="7697" width="2.42578125" customWidth="1"/>
    <col min="7938" max="7938" width="19.28515625" customWidth="1"/>
    <col min="7939" max="7939" width="16.5703125" customWidth="1"/>
    <col min="7940" max="7940" width="13" customWidth="1"/>
    <col min="7941" max="7941" width="5.85546875" customWidth="1"/>
    <col min="7942" max="7942" width="25.5703125" customWidth="1"/>
    <col min="7944" max="7944" width="6" customWidth="1"/>
    <col min="7945" max="7945" width="5.42578125" customWidth="1"/>
    <col min="7946" max="7946" width="22.28515625" customWidth="1"/>
    <col min="7947" max="7947" width="16.42578125" customWidth="1"/>
    <col min="7948" max="7948" width="7.28515625" customWidth="1"/>
    <col min="7949" max="7949" width="7.85546875" customWidth="1"/>
    <col min="7950" max="7950" width="7" customWidth="1"/>
    <col min="7952" max="7952" width="69" customWidth="1"/>
    <col min="7953" max="7953" width="2.42578125" customWidth="1"/>
    <col min="8194" max="8194" width="19.28515625" customWidth="1"/>
    <col min="8195" max="8195" width="16.5703125" customWidth="1"/>
    <col min="8196" max="8196" width="13" customWidth="1"/>
    <col min="8197" max="8197" width="5.85546875" customWidth="1"/>
    <col min="8198" max="8198" width="25.5703125" customWidth="1"/>
    <col min="8200" max="8200" width="6" customWidth="1"/>
    <col min="8201" max="8201" width="5.42578125" customWidth="1"/>
    <col min="8202" max="8202" width="22.28515625" customWidth="1"/>
    <col min="8203" max="8203" width="16.42578125" customWidth="1"/>
    <col min="8204" max="8204" width="7.28515625" customWidth="1"/>
    <col min="8205" max="8205" width="7.85546875" customWidth="1"/>
    <col min="8206" max="8206" width="7" customWidth="1"/>
    <col min="8208" max="8208" width="69" customWidth="1"/>
    <col min="8209" max="8209" width="2.42578125" customWidth="1"/>
    <col min="8450" max="8450" width="19.28515625" customWidth="1"/>
    <col min="8451" max="8451" width="16.5703125" customWidth="1"/>
    <col min="8452" max="8452" width="13" customWidth="1"/>
    <col min="8453" max="8453" width="5.85546875" customWidth="1"/>
    <col min="8454" max="8454" width="25.5703125" customWidth="1"/>
    <col min="8456" max="8456" width="6" customWidth="1"/>
    <col min="8457" max="8457" width="5.42578125" customWidth="1"/>
    <col min="8458" max="8458" width="22.28515625" customWidth="1"/>
    <col min="8459" max="8459" width="16.42578125" customWidth="1"/>
    <col min="8460" max="8460" width="7.28515625" customWidth="1"/>
    <col min="8461" max="8461" width="7.85546875" customWidth="1"/>
    <col min="8462" max="8462" width="7" customWidth="1"/>
    <col min="8464" max="8464" width="69" customWidth="1"/>
    <col min="8465" max="8465" width="2.42578125" customWidth="1"/>
    <col min="8706" max="8706" width="19.28515625" customWidth="1"/>
    <col min="8707" max="8707" width="16.5703125" customWidth="1"/>
    <col min="8708" max="8708" width="13" customWidth="1"/>
    <col min="8709" max="8709" width="5.85546875" customWidth="1"/>
    <col min="8710" max="8710" width="25.5703125" customWidth="1"/>
    <col min="8712" max="8712" width="6" customWidth="1"/>
    <col min="8713" max="8713" width="5.42578125" customWidth="1"/>
    <col min="8714" max="8714" width="22.28515625" customWidth="1"/>
    <col min="8715" max="8715" width="16.42578125" customWidth="1"/>
    <col min="8716" max="8716" width="7.28515625" customWidth="1"/>
    <col min="8717" max="8717" width="7.85546875" customWidth="1"/>
    <col min="8718" max="8718" width="7" customWidth="1"/>
    <col min="8720" max="8720" width="69" customWidth="1"/>
    <col min="8721" max="8721" width="2.42578125" customWidth="1"/>
    <col min="8962" max="8962" width="19.28515625" customWidth="1"/>
    <col min="8963" max="8963" width="16.5703125" customWidth="1"/>
    <col min="8964" max="8964" width="13" customWidth="1"/>
    <col min="8965" max="8965" width="5.85546875" customWidth="1"/>
    <col min="8966" max="8966" width="25.5703125" customWidth="1"/>
    <col min="8968" max="8968" width="6" customWidth="1"/>
    <col min="8969" max="8969" width="5.42578125" customWidth="1"/>
    <col min="8970" max="8970" width="22.28515625" customWidth="1"/>
    <col min="8971" max="8971" width="16.42578125" customWidth="1"/>
    <col min="8972" max="8972" width="7.28515625" customWidth="1"/>
    <col min="8973" max="8973" width="7.85546875" customWidth="1"/>
    <col min="8974" max="8974" width="7" customWidth="1"/>
    <col min="8976" max="8976" width="69" customWidth="1"/>
    <col min="8977" max="8977" width="2.42578125" customWidth="1"/>
    <col min="9218" max="9218" width="19.28515625" customWidth="1"/>
    <col min="9219" max="9219" width="16.5703125" customWidth="1"/>
    <col min="9220" max="9220" width="13" customWidth="1"/>
    <col min="9221" max="9221" width="5.85546875" customWidth="1"/>
    <col min="9222" max="9222" width="25.5703125" customWidth="1"/>
    <col min="9224" max="9224" width="6" customWidth="1"/>
    <col min="9225" max="9225" width="5.42578125" customWidth="1"/>
    <col min="9226" max="9226" width="22.28515625" customWidth="1"/>
    <col min="9227" max="9227" width="16.42578125" customWidth="1"/>
    <col min="9228" max="9228" width="7.28515625" customWidth="1"/>
    <col min="9229" max="9229" width="7.85546875" customWidth="1"/>
    <col min="9230" max="9230" width="7" customWidth="1"/>
    <col min="9232" max="9232" width="69" customWidth="1"/>
    <col min="9233" max="9233" width="2.42578125" customWidth="1"/>
    <col min="9474" max="9474" width="19.28515625" customWidth="1"/>
    <col min="9475" max="9475" width="16.5703125" customWidth="1"/>
    <col min="9476" max="9476" width="13" customWidth="1"/>
    <col min="9477" max="9477" width="5.85546875" customWidth="1"/>
    <col min="9478" max="9478" width="25.5703125" customWidth="1"/>
    <col min="9480" max="9480" width="6" customWidth="1"/>
    <col min="9481" max="9481" width="5.42578125" customWidth="1"/>
    <col min="9482" max="9482" width="22.28515625" customWidth="1"/>
    <col min="9483" max="9483" width="16.42578125" customWidth="1"/>
    <col min="9484" max="9484" width="7.28515625" customWidth="1"/>
    <col min="9485" max="9485" width="7.85546875" customWidth="1"/>
    <col min="9486" max="9486" width="7" customWidth="1"/>
    <col min="9488" max="9488" width="69" customWidth="1"/>
    <col min="9489" max="9489" width="2.42578125" customWidth="1"/>
    <col min="9730" max="9730" width="19.28515625" customWidth="1"/>
    <col min="9731" max="9731" width="16.5703125" customWidth="1"/>
    <col min="9732" max="9732" width="13" customWidth="1"/>
    <col min="9733" max="9733" width="5.85546875" customWidth="1"/>
    <col min="9734" max="9734" width="25.5703125" customWidth="1"/>
    <col min="9736" max="9736" width="6" customWidth="1"/>
    <col min="9737" max="9737" width="5.42578125" customWidth="1"/>
    <col min="9738" max="9738" width="22.28515625" customWidth="1"/>
    <col min="9739" max="9739" width="16.42578125" customWidth="1"/>
    <col min="9740" max="9740" width="7.28515625" customWidth="1"/>
    <col min="9741" max="9741" width="7.85546875" customWidth="1"/>
    <col min="9742" max="9742" width="7" customWidth="1"/>
    <col min="9744" max="9744" width="69" customWidth="1"/>
    <col min="9745" max="9745" width="2.42578125" customWidth="1"/>
    <col min="9986" max="9986" width="19.28515625" customWidth="1"/>
    <col min="9987" max="9987" width="16.5703125" customWidth="1"/>
    <col min="9988" max="9988" width="13" customWidth="1"/>
    <col min="9989" max="9989" width="5.85546875" customWidth="1"/>
    <col min="9990" max="9990" width="25.5703125" customWidth="1"/>
    <col min="9992" max="9992" width="6" customWidth="1"/>
    <col min="9993" max="9993" width="5.42578125" customWidth="1"/>
    <col min="9994" max="9994" width="22.28515625" customWidth="1"/>
    <col min="9995" max="9995" width="16.42578125" customWidth="1"/>
    <col min="9996" max="9996" width="7.28515625" customWidth="1"/>
    <col min="9997" max="9997" width="7.85546875" customWidth="1"/>
    <col min="9998" max="9998" width="7" customWidth="1"/>
    <col min="10000" max="10000" width="69" customWidth="1"/>
    <col min="10001" max="10001" width="2.42578125" customWidth="1"/>
    <col min="10242" max="10242" width="19.28515625" customWidth="1"/>
    <col min="10243" max="10243" width="16.5703125" customWidth="1"/>
    <col min="10244" max="10244" width="13" customWidth="1"/>
    <col min="10245" max="10245" width="5.85546875" customWidth="1"/>
    <col min="10246" max="10246" width="25.5703125" customWidth="1"/>
    <col min="10248" max="10248" width="6" customWidth="1"/>
    <col min="10249" max="10249" width="5.42578125" customWidth="1"/>
    <col min="10250" max="10250" width="22.28515625" customWidth="1"/>
    <col min="10251" max="10251" width="16.42578125" customWidth="1"/>
    <col min="10252" max="10252" width="7.28515625" customWidth="1"/>
    <col min="10253" max="10253" width="7.85546875" customWidth="1"/>
    <col min="10254" max="10254" width="7" customWidth="1"/>
    <col min="10256" max="10256" width="69" customWidth="1"/>
    <col min="10257" max="10257" width="2.42578125" customWidth="1"/>
    <col min="10498" max="10498" width="19.28515625" customWidth="1"/>
    <col min="10499" max="10499" width="16.5703125" customWidth="1"/>
    <col min="10500" max="10500" width="13" customWidth="1"/>
    <col min="10501" max="10501" width="5.85546875" customWidth="1"/>
    <col min="10502" max="10502" width="25.5703125" customWidth="1"/>
    <col min="10504" max="10504" width="6" customWidth="1"/>
    <col min="10505" max="10505" width="5.42578125" customWidth="1"/>
    <col min="10506" max="10506" width="22.28515625" customWidth="1"/>
    <col min="10507" max="10507" width="16.42578125" customWidth="1"/>
    <col min="10508" max="10508" width="7.28515625" customWidth="1"/>
    <col min="10509" max="10509" width="7.85546875" customWidth="1"/>
    <col min="10510" max="10510" width="7" customWidth="1"/>
    <col min="10512" max="10512" width="69" customWidth="1"/>
    <col min="10513" max="10513" width="2.42578125" customWidth="1"/>
    <col min="10754" max="10754" width="19.28515625" customWidth="1"/>
    <col min="10755" max="10755" width="16.5703125" customWidth="1"/>
    <col min="10756" max="10756" width="13" customWidth="1"/>
    <col min="10757" max="10757" width="5.85546875" customWidth="1"/>
    <col min="10758" max="10758" width="25.5703125" customWidth="1"/>
    <col min="10760" max="10760" width="6" customWidth="1"/>
    <col min="10761" max="10761" width="5.42578125" customWidth="1"/>
    <col min="10762" max="10762" width="22.28515625" customWidth="1"/>
    <col min="10763" max="10763" width="16.42578125" customWidth="1"/>
    <col min="10764" max="10764" width="7.28515625" customWidth="1"/>
    <col min="10765" max="10765" width="7.85546875" customWidth="1"/>
    <col min="10766" max="10766" width="7" customWidth="1"/>
    <col min="10768" max="10768" width="69" customWidth="1"/>
    <col min="10769" max="10769" width="2.42578125" customWidth="1"/>
    <col min="11010" max="11010" width="19.28515625" customWidth="1"/>
    <col min="11011" max="11011" width="16.5703125" customWidth="1"/>
    <col min="11012" max="11012" width="13" customWidth="1"/>
    <col min="11013" max="11013" width="5.85546875" customWidth="1"/>
    <col min="11014" max="11014" width="25.5703125" customWidth="1"/>
    <col min="11016" max="11016" width="6" customWidth="1"/>
    <col min="11017" max="11017" width="5.42578125" customWidth="1"/>
    <col min="11018" max="11018" width="22.28515625" customWidth="1"/>
    <col min="11019" max="11019" width="16.42578125" customWidth="1"/>
    <col min="11020" max="11020" width="7.28515625" customWidth="1"/>
    <col min="11021" max="11021" width="7.85546875" customWidth="1"/>
    <col min="11022" max="11022" width="7" customWidth="1"/>
    <col min="11024" max="11024" width="69" customWidth="1"/>
    <col min="11025" max="11025" width="2.42578125" customWidth="1"/>
    <col min="11266" max="11266" width="19.28515625" customWidth="1"/>
    <col min="11267" max="11267" width="16.5703125" customWidth="1"/>
    <col min="11268" max="11268" width="13" customWidth="1"/>
    <col min="11269" max="11269" width="5.85546875" customWidth="1"/>
    <col min="11270" max="11270" width="25.5703125" customWidth="1"/>
    <col min="11272" max="11272" width="6" customWidth="1"/>
    <col min="11273" max="11273" width="5.42578125" customWidth="1"/>
    <col min="11274" max="11274" width="22.28515625" customWidth="1"/>
    <col min="11275" max="11275" width="16.42578125" customWidth="1"/>
    <col min="11276" max="11276" width="7.28515625" customWidth="1"/>
    <col min="11277" max="11277" width="7.85546875" customWidth="1"/>
    <col min="11278" max="11278" width="7" customWidth="1"/>
    <col min="11280" max="11280" width="69" customWidth="1"/>
    <col min="11281" max="11281" width="2.42578125" customWidth="1"/>
    <col min="11522" max="11522" width="19.28515625" customWidth="1"/>
    <col min="11523" max="11523" width="16.5703125" customWidth="1"/>
    <col min="11524" max="11524" width="13" customWidth="1"/>
    <col min="11525" max="11525" width="5.85546875" customWidth="1"/>
    <col min="11526" max="11526" width="25.5703125" customWidth="1"/>
    <col min="11528" max="11528" width="6" customWidth="1"/>
    <col min="11529" max="11529" width="5.42578125" customWidth="1"/>
    <col min="11530" max="11530" width="22.28515625" customWidth="1"/>
    <col min="11531" max="11531" width="16.42578125" customWidth="1"/>
    <col min="11532" max="11532" width="7.28515625" customWidth="1"/>
    <col min="11533" max="11533" width="7.85546875" customWidth="1"/>
    <col min="11534" max="11534" width="7" customWidth="1"/>
    <col min="11536" max="11536" width="69" customWidth="1"/>
    <col min="11537" max="11537" width="2.42578125" customWidth="1"/>
    <col min="11778" max="11778" width="19.28515625" customWidth="1"/>
    <col min="11779" max="11779" width="16.5703125" customWidth="1"/>
    <col min="11780" max="11780" width="13" customWidth="1"/>
    <col min="11781" max="11781" width="5.85546875" customWidth="1"/>
    <col min="11782" max="11782" width="25.5703125" customWidth="1"/>
    <col min="11784" max="11784" width="6" customWidth="1"/>
    <col min="11785" max="11785" width="5.42578125" customWidth="1"/>
    <col min="11786" max="11786" width="22.28515625" customWidth="1"/>
    <col min="11787" max="11787" width="16.42578125" customWidth="1"/>
    <col min="11788" max="11788" width="7.28515625" customWidth="1"/>
    <col min="11789" max="11789" width="7.85546875" customWidth="1"/>
    <col min="11790" max="11790" width="7" customWidth="1"/>
    <col min="11792" max="11792" width="69" customWidth="1"/>
    <col min="11793" max="11793" width="2.42578125" customWidth="1"/>
    <col min="12034" max="12034" width="19.28515625" customWidth="1"/>
    <col min="12035" max="12035" width="16.5703125" customWidth="1"/>
    <col min="12036" max="12036" width="13" customWidth="1"/>
    <col min="12037" max="12037" width="5.85546875" customWidth="1"/>
    <col min="12038" max="12038" width="25.5703125" customWidth="1"/>
    <col min="12040" max="12040" width="6" customWidth="1"/>
    <col min="12041" max="12041" width="5.42578125" customWidth="1"/>
    <col min="12042" max="12042" width="22.28515625" customWidth="1"/>
    <col min="12043" max="12043" width="16.42578125" customWidth="1"/>
    <col min="12044" max="12044" width="7.28515625" customWidth="1"/>
    <col min="12045" max="12045" width="7.85546875" customWidth="1"/>
    <col min="12046" max="12046" width="7" customWidth="1"/>
    <col min="12048" max="12048" width="69" customWidth="1"/>
    <col min="12049" max="12049" width="2.42578125" customWidth="1"/>
    <col min="12290" max="12290" width="19.28515625" customWidth="1"/>
    <col min="12291" max="12291" width="16.5703125" customWidth="1"/>
    <col min="12292" max="12292" width="13" customWidth="1"/>
    <col min="12293" max="12293" width="5.85546875" customWidth="1"/>
    <col min="12294" max="12294" width="25.5703125" customWidth="1"/>
    <col min="12296" max="12296" width="6" customWidth="1"/>
    <col min="12297" max="12297" width="5.42578125" customWidth="1"/>
    <col min="12298" max="12298" width="22.28515625" customWidth="1"/>
    <col min="12299" max="12299" width="16.42578125" customWidth="1"/>
    <col min="12300" max="12300" width="7.28515625" customWidth="1"/>
    <col min="12301" max="12301" width="7.85546875" customWidth="1"/>
    <col min="12302" max="12302" width="7" customWidth="1"/>
    <col min="12304" max="12304" width="69" customWidth="1"/>
    <col min="12305" max="12305" width="2.42578125" customWidth="1"/>
    <col min="12546" max="12546" width="19.28515625" customWidth="1"/>
    <col min="12547" max="12547" width="16.5703125" customWidth="1"/>
    <col min="12548" max="12548" width="13" customWidth="1"/>
    <col min="12549" max="12549" width="5.85546875" customWidth="1"/>
    <col min="12550" max="12550" width="25.5703125" customWidth="1"/>
    <col min="12552" max="12552" width="6" customWidth="1"/>
    <col min="12553" max="12553" width="5.42578125" customWidth="1"/>
    <col min="12554" max="12554" width="22.28515625" customWidth="1"/>
    <col min="12555" max="12555" width="16.42578125" customWidth="1"/>
    <col min="12556" max="12556" width="7.28515625" customWidth="1"/>
    <col min="12557" max="12557" width="7.85546875" customWidth="1"/>
    <col min="12558" max="12558" width="7" customWidth="1"/>
    <col min="12560" max="12560" width="69" customWidth="1"/>
    <col min="12561" max="12561" width="2.42578125" customWidth="1"/>
    <col min="12802" max="12802" width="19.28515625" customWidth="1"/>
    <col min="12803" max="12803" width="16.5703125" customWidth="1"/>
    <col min="12804" max="12804" width="13" customWidth="1"/>
    <col min="12805" max="12805" width="5.85546875" customWidth="1"/>
    <col min="12806" max="12806" width="25.5703125" customWidth="1"/>
    <col min="12808" max="12808" width="6" customWidth="1"/>
    <col min="12809" max="12809" width="5.42578125" customWidth="1"/>
    <col min="12810" max="12810" width="22.28515625" customWidth="1"/>
    <col min="12811" max="12811" width="16.42578125" customWidth="1"/>
    <col min="12812" max="12812" width="7.28515625" customWidth="1"/>
    <col min="12813" max="12813" width="7.85546875" customWidth="1"/>
    <col min="12814" max="12814" width="7" customWidth="1"/>
    <col min="12816" max="12816" width="69" customWidth="1"/>
    <col min="12817" max="12817" width="2.42578125" customWidth="1"/>
    <col min="13058" max="13058" width="19.28515625" customWidth="1"/>
    <col min="13059" max="13059" width="16.5703125" customWidth="1"/>
    <col min="13060" max="13060" width="13" customWidth="1"/>
    <col min="13061" max="13061" width="5.85546875" customWidth="1"/>
    <col min="13062" max="13062" width="25.5703125" customWidth="1"/>
    <col min="13064" max="13064" width="6" customWidth="1"/>
    <col min="13065" max="13065" width="5.42578125" customWidth="1"/>
    <col min="13066" max="13066" width="22.28515625" customWidth="1"/>
    <col min="13067" max="13067" width="16.42578125" customWidth="1"/>
    <col min="13068" max="13068" width="7.28515625" customWidth="1"/>
    <col min="13069" max="13069" width="7.85546875" customWidth="1"/>
    <col min="13070" max="13070" width="7" customWidth="1"/>
    <col min="13072" max="13072" width="69" customWidth="1"/>
    <col min="13073" max="13073" width="2.42578125" customWidth="1"/>
    <col min="13314" max="13314" width="19.28515625" customWidth="1"/>
    <col min="13315" max="13315" width="16.5703125" customWidth="1"/>
    <col min="13316" max="13316" width="13" customWidth="1"/>
    <col min="13317" max="13317" width="5.85546875" customWidth="1"/>
    <col min="13318" max="13318" width="25.5703125" customWidth="1"/>
    <col min="13320" max="13320" width="6" customWidth="1"/>
    <col min="13321" max="13321" width="5.42578125" customWidth="1"/>
    <col min="13322" max="13322" width="22.28515625" customWidth="1"/>
    <col min="13323" max="13323" width="16.42578125" customWidth="1"/>
    <col min="13324" max="13324" width="7.28515625" customWidth="1"/>
    <col min="13325" max="13325" width="7.85546875" customWidth="1"/>
    <col min="13326" max="13326" width="7" customWidth="1"/>
    <col min="13328" max="13328" width="69" customWidth="1"/>
    <col min="13329" max="13329" width="2.42578125" customWidth="1"/>
    <col min="13570" max="13570" width="19.28515625" customWidth="1"/>
    <col min="13571" max="13571" width="16.5703125" customWidth="1"/>
    <col min="13572" max="13572" width="13" customWidth="1"/>
    <col min="13573" max="13573" width="5.85546875" customWidth="1"/>
    <col min="13574" max="13574" width="25.5703125" customWidth="1"/>
    <col min="13576" max="13576" width="6" customWidth="1"/>
    <col min="13577" max="13577" width="5.42578125" customWidth="1"/>
    <col min="13578" max="13578" width="22.28515625" customWidth="1"/>
    <col min="13579" max="13579" width="16.42578125" customWidth="1"/>
    <col min="13580" max="13580" width="7.28515625" customWidth="1"/>
    <col min="13581" max="13581" width="7.85546875" customWidth="1"/>
    <col min="13582" max="13582" width="7" customWidth="1"/>
    <col min="13584" max="13584" width="69" customWidth="1"/>
    <col min="13585" max="13585" width="2.42578125" customWidth="1"/>
    <col min="13826" max="13826" width="19.28515625" customWidth="1"/>
    <col min="13827" max="13827" width="16.5703125" customWidth="1"/>
    <col min="13828" max="13828" width="13" customWidth="1"/>
    <col min="13829" max="13829" width="5.85546875" customWidth="1"/>
    <col min="13830" max="13830" width="25.5703125" customWidth="1"/>
    <col min="13832" max="13832" width="6" customWidth="1"/>
    <col min="13833" max="13833" width="5.42578125" customWidth="1"/>
    <col min="13834" max="13834" width="22.28515625" customWidth="1"/>
    <col min="13835" max="13835" width="16.42578125" customWidth="1"/>
    <col min="13836" max="13836" width="7.28515625" customWidth="1"/>
    <col min="13837" max="13837" width="7.85546875" customWidth="1"/>
    <col min="13838" max="13838" width="7" customWidth="1"/>
    <col min="13840" max="13840" width="69" customWidth="1"/>
    <col min="13841" max="13841" width="2.42578125" customWidth="1"/>
    <col min="14082" max="14082" width="19.28515625" customWidth="1"/>
    <col min="14083" max="14083" width="16.5703125" customWidth="1"/>
    <col min="14084" max="14084" width="13" customWidth="1"/>
    <col min="14085" max="14085" width="5.85546875" customWidth="1"/>
    <col min="14086" max="14086" width="25.5703125" customWidth="1"/>
    <col min="14088" max="14088" width="6" customWidth="1"/>
    <col min="14089" max="14089" width="5.42578125" customWidth="1"/>
    <col min="14090" max="14090" width="22.28515625" customWidth="1"/>
    <col min="14091" max="14091" width="16.42578125" customWidth="1"/>
    <col min="14092" max="14092" width="7.28515625" customWidth="1"/>
    <col min="14093" max="14093" width="7.85546875" customWidth="1"/>
    <col min="14094" max="14094" width="7" customWidth="1"/>
    <col min="14096" max="14096" width="69" customWidth="1"/>
    <col min="14097" max="14097" width="2.42578125" customWidth="1"/>
    <col min="14338" max="14338" width="19.28515625" customWidth="1"/>
    <col min="14339" max="14339" width="16.5703125" customWidth="1"/>
    <col min="14340" max="14340" width="13" customWidth="1"/>
    <col min="14341" max="14341" width="5.85546875" customWidth="1"/>
    <col min="14342" max="14342" width="25.5703125" customWidth="1"/>
    <col min="14344" max="14344" width="6" customWidth="1"/>
    <col min="14345" max="14345" width="5.42578125" customWidth="1"/>
    <col min="14346" max="14346" width="22.28515625" customWidth="1"/>
    <col min="14347" max="14347" width="16.42578125" customWidth="1"/>
    <col min="14348" max="14348" width="7.28515625" customWidth="1"/>
    <col min="14349" max="14349" width="7.85546875" customWidth="1"/>
    <col min="14350" max="14350" width="7" customWidth="1"/>
    <col min="14352" max="14352" width="69" customWidth="1"/>
    <col min="14353" max="14353" width="2.42578125" customWidth="1"/>
    <col min="14594" max="14594" width="19.28515625" customWidth="1"/>
    <col min="14595" max="14595" width="16.5703125" customWidth="1"/>
    <col min="14596" max="14596" width="13" customWidth="1"/>
    <col min="14597" max="14597" width="5.85546875" customWidth="1"/>
    <col min="14598" max="14598" width="25.5703125" customWidth="1"/>
    <col min="14600" max="14600" width="6" customWidth="1"/>
    <col min="14601" max="14601" width="5.42578125" customWidth="1"/>
    <col min="14602" max="14602" width="22.28515625" customWidth="1"/>
    <col min="14603" max="14603" width="16.42578125" customWidth="1"/>
    <col min="14604" max="14604" width="7.28515625" customWidth="1"/>
    <col min="14605" max="14605" width="7.85546875" customWidth="1"/>
    <col min="14606" max="14606" width="7" customWidth="1"/>
    <col min="14608" max="14608" width="69" customWidth="1"/>
    <col min="14609" max="14609" width="2.42578125" customWidth="1"/>
    <col min="14850" max="14850" width="19.28515625" customWidth="1"/>
    <col min="14851" max="14851" width="16.5703125" customWidth="1"/>
    <col min="14852" max="14852" width="13" customWidth="1"/>
    <col min="14853" max="14853" width="5.85546875" customWidth="1"/>
    <col min="14854" max="14854" width="25.5703125" customWidth="1"/>
    <col min="14856" max="14856" width="6" customWidth="1"/>
    <col min="14857" max="14857" width="5.42578125" customWidth="1"/>
    <col min="14858" max="14858" width="22.28515625" customWidth="1"/>
    <col min="14859" max="14859" width="16.42578125" customWidth="1"/>
    <col min="14860" max="14860" width="7.28515625" customWidth="1"/>
    <col min="14861" max="14861" width="7.85546875" customWidth="1"/>
    <col min="14862" max="14862" width="7" customWidth="1"/>
    <col min="14864" max="14864" width="69" customWidth="1"/>
    <col min="14865" max="14865" width="2.42578125" customWidth="1"/>
    <col min="15106" max="15106" width="19.28515625" customWidth="1"/>
    <col min="15107" max="15107" width="16.5703125" customWidth="1"/>
    <col min="15108" max="15108" width="13" customWidth="1"/>
    <col min="15109" max="15109" width="5.85546875" customWidth="1"/>
    <col min="15110" max="15110" width="25.5703125" customWidth="1"/>
    <col min="15112" max="15112" width="6" customWidth="1"/>
    <col min="15113" max="15113" width="5.42578125" customWidth="1"/>
    <col min="15114" max="15114" width="22.28515625" customWidth="1"/>
    <col min="15115" max="15115" width="16.42578125" customWidth="1"/>
    <col min="15116" max="15116" width="7.28515625" customWidth="1"/>
    <col min="15117" max="15117" width="7.85546875" customWidth="1"/>
    <col min="15118" max="15118" width="7" customWidth="1"/>
    <col min="15120" max="15120" width="69" customWidth="1"/>
    <col min="15121" max="15121" width="2.42578125" customWidth="1"/>
    <col min="15362" max="15362" width="19.28515625" customWidth="1"/>
    <col min="15363" max="15363" width="16.5703125" customWidth="1"/>
    <col min="15364" max="15364" width="13" customWidth="1"/>
    <col min="15365" max="15365" width="5.85546875" customWidth="1"/>
    <col min="15366" max="15366" width="25.5703125" customWidth="1"/>
    <col min="15368" max="15368" width="6" customWidth="1"/>
    <col min="15369" max="15369" width="5.42578125" customWidth="1"/>
    <col min="15370" max="15370" width="22.28515625" customWidth="1"/>
    <col min="15371" max="15371" width="16.42578125" customWidth="1"/>
    <col min="15372" max="15372" width="7.28515625" customWidth="1"/>
    <col min="15373" max="15373" width="7.85546875" customWidth="1"/>
    <col min="15374" max="15374" width="7" customWidth="1"/>
    <col min="15376" max="15376" width="69" customWidth="1"/>
    <col min="15377" max="15377" width="2.42578125" customWidth="1"/>
    <col min="15618" max="15618" width="19.28515625" customWidth="1"/>
    <col min="15619" max="15619" width="16.5703125" customWidth="1"/>
    <col min="15620" max="15620" width="13" customWidth="1"/>
    <col min="15621" max="15621" width="5.85546875" customWidth="1"/>
    <col min="15622" max="15622" width="25.5703125" customWidth="1"/>
    <col min="15624" max="15624" width="6" customWidth="1"/>
    <col min="15625" max="15625" width="5.42578125" customWidth="1"/>
    <col min="15626" max="15626" width="22.28515625" customWidth="1"/>
    <col min="15627" max="15627" width="16.42578125" customWidth="1"/>
    <col min="15628" max="15628" width="7.28515625" customWidth="1"/>
    <col min="15629" max="15629" width="7.85546875" customWidth="1"/>
    <col min="15630" max="15630" width="7" customWidth="1"/>
    <col min="15632" max="15632" width="69" customWidth="1"/>
    <col min="15633" max="15633" width="2.42578125" customWidth="1"/>
    <col min="15874" max="15874" width="19.28515625" customWidth="1"/>
    <col min="15875" max="15875" width="16.5703125" customWidth="1"/>
    <col min="15876" max="15876" width="13" customWidth="1"/>
    <col min="15877" max="15877" width="5.85546875" customWidth="1"/>
    <col min="15878" max="15878" width="25.5703125" customWidth="1"/>
    <col min="15880" max="15880" width="6" customWidth="1"/>
    <col min="15881" max="15881" width="5.42578125" customWidth="1"/>
    <col min="15882" max="15882" width="22.28515625" customWidth="1"/>
    <col min="15883" max="15883" width="16.42578125" customWidth="1"/>
    <col min="15884" max="15884" width="7.28515625" customWidth="1"/>
    <col min="15885" max="15885" width="7.85546875" customWidth="1"/>
    <col min="15886" max="15886" width="7" customWidth="1"/>
    <col min="15888" max="15888" width="69" customWidth="1"/>
    <col min="15889" max="15889" width="2.42578125" customWidth="1"/>
    <col min="16130" max="16130" width="19.28515625" customWidth="1"/>
    <col min="16131" max="16131" width="16.5703125" customWidth="1"/>
    <col min="16132" max="16132" width="13" customWidth="1"/>
    <col min="16133" max="16133" width="5.85546875" customWidth="1"/>
    <col min="16134" max="16134" width="25.5703125" customWidth="1"/>
    <col min="16136" max="16136" width="6" customWidth="1"/>
    <col min="16137" max="16137" width="5.42578125" customWidth="1"/>
    <col min="16138" max="16138" width="22.28515625" customWidth="1"/>
    <col min="16139" max="16139" width="16.42578125" customWidth="1"/>
    <col min="16140" max="16140" width="7.28515625" customWidth="1"/>
    <col min="16141" max="16141" width="7.85546875" customWidth="1"/>
    <col min="16142" max="16142" width="7" customWidth="1"/>
    <col min="16144" max="16144" width="69" customWidth="1"/>
    <col min="16145" max="16145" width="2.42578125" customWidth="1"/>
  </cols>
  <sheetData>
    <row r="1" spans="1:17" s="10" customFormat="1" ht="39" customHeight="1" thickBot="1" x14ac:dyDescent="0.25">
      <c r="A1" s="243" t="s">
        <v>2</v>
      </c>
      <c r="B1" s="244" t="s">
        <v>3</v>
      </c>
      <c r="C1" s="244" t="s">
        <v>4</v>
      </c>
      <c r="D1" s="245" t="s">
        <v>17</v>
      </c>
      <c r="E1" s="244" t="s">
        <v>5</v>
      </c>
      <c r="F1" s="245" t="s">
        <v>16</v>
      </c>
      <c r="G1" s="245" t="s">
        <v>15</v>
      </c>
      <c r="H1" s="244" t="s">
        <v>6</v>
      </c>
      <c r="I1" s="244" t="s">
        <v>7</v>
      </c>
      <c r="J1" s="244" t="s">
        <v>447</v>
      </c>
      <c r="K1" s="244" t="s">
        <v>326</v>
      </c>
      <c r="L1" s="244" t="s">
        <v>919</v>
      </c>
      <c r="M1" s="244" t="s">
        <v>919</v>
      </c>
      <c r="N1" s="245" t="s">
        <v>0</v>
      </c>
      <c r="O1" s="246" t="s">
        <v>11</v>
      </c>
      <c r="P1" s="247" t="s">
        <v>166</v>
      </c>
      <c r="Q1" s="46"/>
    </row>
    <row r="2" spans="1:17" ht="12.75" customHeight="1" x14ac:dyDescent="0.2">
      <c r="A2" s="189" t="s">
        <v>336</v>
      </c>
      <c r="B2" s="43" t="s">
        <v>33</v>
      </c>
      <c r="C2" s="242" t="s">
        <v>340</v>
      </c>
      <c r="D2" s="260">
        <v>4</v>
      </c>
      <c r="E2" s="190" t="s">
        <v>671</v>
      </c>
      <c r="F2" s="190">
        <v>2370</v>
      </c>
      <c r="G2" s="190">
        <v>16</v>
      </c>
      <c r="H2" s="190" t="s">
        <v>674</v>
      </c>
      <c r="I2" s="190" t="s">
        <v>148</v>
      </c>
      <c r="J2" s="261" t="s">
        <v>28</v>
      </c>
      <c r="K2" s="253">
        <v>181900</v>
      </c>
      <c r="L2" s="253">
        <v>3460</v>
      </c>
      <c r="M2" s="253">
        <v>5523</v>
      </c>
      <c r="N2" s="177" t="s">
        <v>1</v>
      </c>
      <c r="O2" s="254" t="s">
        <v>167</v>
      </c>
      <c r="P2" s="262" t="s">
        <v>335</v>
      </c>
      <c r="Q2" s="47" t="s">
        <v>76</v>
      </c>
    </row>
    <row r="3" spans="1:17" ht="12.75" customHeight="1" x14ac:dyDescent="0.2">
      <c r="A3" s="35" t="s">
        <v>427</v>
      </c>
      <c r="B3" s="263" t="s">
        <v>33</v>
      </c>
      <c r="C3" s="36" t="s">
        <v>669</v>
      </c>
      <c r="D3" s="34">
        <v>6</v>
      </c>
      <c r="E3" s="33" t="s">
        <v>670</v>
      </c>
      <c r="F3" s="33">
        <v>2360</v>
      </c>
      <c r="G3" s="33">
        <v>16</v>
      </c>
      <c r="H3" s="33" t="s">
        <v>667</v>
      </c>
      <c r="I3" s="33" t="s">
        <v>148</v>
      </c>
      <c r="J3" s="210" t="s">
        <v>28</v>
      </c>
      <c r="K3" s="97">
        <v>236317</v>
      </c>
      <c r="L3" s="97">
        <v>3911</v>
      </c>
      <c r="M3" s="97">
        <v>9323</v>
      </c>
      <c r="N3" s="177" t="s">
        <v>1</v>
      </c>
      <c r="O3" s="37" t="s">
        <v>430</v>
      </c>
      <c r="P3" s="22" t="s">
        <v>672</v>
      </c>
      <c r="Q3" s="47" t="s">
        <v>76</v>
      </c>
    </row>
    <row r="4" spans="1:17" ht="12.75" customHeight="1" x14ac:dyDescent="0.2">
      <c r="A4" s="35" t="s">
        <v>665</v>
      </c>
      <c r="B4" s="271" t="s">
        <v>33</v>
      </c>
      <c r="C4" s="36" t="s">
        <v>687</v>
      </c>
      <c r="D4" s="34">
        <v>6</v>
      </c>
      <c r="E4" s="33" t="s">
        <v>673</v>
      </c>
      <c r="F4" s="33">
        <v>2100</v>
      </c>
      <c r="G4" s="33">
        <v>10</v>
      </c>
      <c r="H4" s="33" t="s">
        <v>668</v>
      </c>
      <c r="I4" s="33" t="s">
        <v>148</v>
      </c>
      <c r="J4" s="210" t="s">
        <v>28</v>
      </c>
      <c r="K4" s="97">
        <v>214878</v>
      </c>
      <c r="L4" s="97">
        <v>4188</v>
      </c>
      <c r="M4" s="97">
        <v>10069</v>
      </c>
      <c r="N4" s="177" t="s">
        <v>1</v>
      </c>
      <c r="O4" s="37" t="s">
        <v>452</v>
      </c>
      <c r="P4" s="22" t="s">
        <v>666</v>
      </c>
      <c r="Q4" s="47" t="s">
        <v>76</v>
      </c>
    </row>
    <row r="5" spans="1:17" ht="12.75" customHeight="1" x14ac:dyDescent="0.2">
      <c r="A5" s="35" t="s">
        <v>1093</v>
      </c>
      <c r="B5" s="271" t="s">
        <v>33</v>
      </c>
      <c r="C5" s="36" t="s">
        <v>1103</v>
      </c>
      <c r="D5" s="34">
        <v>6</v>
      </c>
      <c r="E5" s="33" t="s">
        <v>1098</v>
      </c>
      <c r="F5" s="33">
        <v>2600</v>
      </c>
      <c r="G5" s="33">
        <v>7</v>
      </c>
      <c r="H5" s="33" t="s">
        <v>800</v>
      </c>
      <c r="I5" s="33" t="s">
        <v>148</v>
      </c>
      <c r="J5" s="212" t="s">
        <v>272</v>
      </c>
      <c r="K5" s="97">
        <v>356501</v>
      </c>
      <c r="L5" s="97">
        <v>4813</v>
      </c>
      <c r="M5" s="97">
        <v>10266</v>
      </c>
      <c r="N5" s="178">
        <v>2018</v>
      </c>
      <c r="O5" s="37" t="s">
        <v>703</v>
      </c>
      <c r="P5" s="22" t="s">
        <v>1102</v>
      </c>
      <c r="Q5" s="47" t="s">
        <v>76</v>
      </c>
    </row>
    <row r="6" spans="1:17" ht="12.75" customHeight="1" x14ac:dyDescent="0.2">
      <c r="A6" s="35" t="s">
        <v>1094</v>
      </c>
      <c r="B6" s="271" t="s">
        <v>33</v>
      </c>
      <c r="C6" s="36" t="s">
        <v>1104</v>
      </c>
      <c r="D6" s="34">
        <v>8</v>
      </c>
      <c r="E6" s="33" t="s">
        <v>1097</v>
      </c>
      <c r="F6" s="33">
        <v>2500</v>
      </c>
      <c r="G6" s="33">
        <v>7</v>
      </c>
      <c r="H6" s="33" t="s">
        <v>1099</v>
      </c>
      <c r="I6" s="33" t="s">
        <v>930</v>
      </c>
      <c r="J6" s="212" t="s">
        <v>691</v>
      </c>
      <c r="K6" s="97">
        <v>548739</v>
      </c>
      <c r="L6" s="97">
        <v>5012</v>
      </c>
      <c r="M6" s="97">
        <v>17901</v>
      </c>
      <c r="N6" s="178">
        <v>2018</v>
      </c>
      <c r="O6" s="37" t="s">
        <v>840</v>
      </c>
      <c r="P6" s="22" t="s">
        <v>1101</v>
      </c>
      <c r="Q6" s="47"/>
    </row>
    <row r="7" spans="1:17" ht="12.75" customHeight="1" x14ac:dyDescent="0.2">
      <c r="A7" s="35" t="s">
        <v>1080</v>
      </c>
      <c r="B7" s="264" t="s">
        <v>33</v>
      </c>
      <c r="C7" s="92"/>
      <c r="D7" s="34">
        <v>6</v>
      </c>
      <c r="E7" s="33" t="s">
        <v>1095</v>
      </c>
      <c r="F7" s="33">
        <v>2660</v>
      </c>
      <c r="G7" s="33">
        <v>7</v>
      </c>
      <c r="H7" s="33" t="s">
        <v>1096</v>
      </c>
      <c r="I7" s="33" t="s">
        <v>500</v>
      </c>
      <c r="J7" s="212" t="s">
        <v>691</v>
      </c>
      <c r="K7" s="97">
        <v>462098</v>
      </c>
      <c r="L7" s="97">
        <v>5472</v>
      </c>
      <c r="M7" s="97">
        <v>13769</v>
      </c>
      <c r="N7" s="178">
        <v>2019</v>
      </c>
      <c r="O7" s="37" t="s">
        <v>1000</v>
      </c>
      <c r="P7" s="22" t="s">
        <v>1100</v>
      </c>
      <c r="Q7" s="47"/>
    </row>
    <row r="8" spans="1:17" ht="12.75" customHeight="1" x14ac:dyDescent="0.2">
      <c r="A8" s="35" t="s">
        <v>692</v>
      </c>
      <c r="B8" s="271" t="s">
        <v>20</v>
      </c>
      <c r="C8" s="8">
        <v>658</v>
      </c>
      <c r="D8" s="3">
        <v>8</v>
      </c>
      <c r="E8" s="33" t="s">
        <v>258</v>
      </c>
      <c r="F8" s="271">
        <v>2100</v>
      </c>
      <c r="G8" s="271">
        <v>16</v>
      </c>
      <c r="H8" s="271" t="s">
        <v>693</v>
      </c>
      <c r="I8" s="33" t="s">
        <v>122</v>
      </c>
      <c r="J8" s="210" t="s">
        <v>28</v>
      </c>
      <c r="K8" s="97">
        <v>65000</v>
      </c>
      <c r="L8" s="97">
        <v>874</v>
      </c>
      <c r="M8" s="97">
        <v>3348</v>
      </c>
      <c r="N8" s="177" t="s">
        <v>1</v>
      </c>
      <c r="O8" s="3" t="s">
        <v>325</v>
      </c>
      <c r="P8" s="22" t="s">
        <v>694</v>
      </c>
      <c r="Q8" s="47" t="s">
        <v>76</v>
      </c>
    </row>
    <row r="9" spans="1:17" ht="12.75" customHeight="1" x14ac:dyDescent="0.2">
      <c r="A9" s="35" t="s">
        <v>631</v>
      </c>
      <c r="B9" s="271" t="s">
        <v>20</v>
      </c>
      <c r="C9" s="8">
        <v>659</v>
      </c>
      <c r="D9" s="3">
        <v>8</v>
      </c>
      <c r="E9" s="33" t="s">
        <v>258</v>
      </c>
      <c r="F9" s="271">
        <v>2360</v>
      </c>
      <c r="G9" s="271">
        <v>16</v>
      </c>
      <c r="H9" s="271" t="s">
        <v>320</v>
      </c>
      <c r="I9" s="33" t="s">
        <v>259</v>
      </c>
      <c r="J9" s="210" t="s">
        <v>28</v>
      </c>
      <c r="K9" s="97">
        <v>74998</v>
      </c>
      <c r="L9" s="97">
        <v>929</v>
      </c>
      <c r="M9" s="97">
        <v>3459</v>
      </c>
      <c r="N9" s="177" t="s">
        <v>1</v>
      </c>
      <c r="O9" s="3" t="s">
        <v>430</v>
      </c>
      <c r="P9" s="22" t="s">
        <v>695</v>
      </c>
      <c r="Q9" s="47" t="s">
        <v>76</v>
      </c>
    </row>
    <row r="10" spans="1:17" ht="12.75" customHeight="1" x14ac:dyDescent="0.2">
      <c r="A10" s="35" t="s">
        <v>803</v>
      </c>
      <c r="B10" s="271" t="s">
        <v>20</v>
      </c>
      <c r="C10" s="8">
        <v>710</v>
      </c>
      <c r="D10" s="3">
        <v>8</v>
      </c>
      <c r="E10" s="33" t="s">
        <v>332</v>
      </c>
      <c r="F10" s="271">
        <v>2200</v>
      </c>
      <c r="G10" s="271">
        <v>12</v>
      </c>
      <c r="H10" s="271" t="s">
        <v>932</v>
      </c>
      <c r="I10" s="33" t="s">
        <v>801</v>
      </c>
      <c r="J10" s="210" t="s">
        <v>28</v>
      </c>
      <c r="K10" s="97">
        <v>138212</v>
      </c>
      <c r="L10" s="97">
        <v>1610</v>
      </c>
      <c r="M10" s="97">
        <v>5480</v>
      </c>
      <c r="N10" s="178">
        <v>2018</v>
      </c>
      <c r="O10" s="3" t="s">
        <v>703</v>
      </c>
      <c r="P10" s="22" t="s">
        <v>955</v>
      </c>
      <c r="Q10" s="47" t="s">
        <v>76</v>
      </c>
    </row>
    <row r="11" spans="1:17" ht="12.75" customHeight="1" x14ac:dyDescent="0.2">
      <c r="A11" s="185" t="s">
        <v>1006</v>
      </c>
      <c r="B11" s="271" t="s">
        <v>20</v>
      </c>
      <c r="C11" s="8">
        <v>810</v>
      </c>
      <c r="D11" s="3">
        <v>8</v>
      </c>
      <c r="E11" s="33" t="s">
        <v>802</v>
      </c>
      <c r="F11" s="271">
        <v>2200</v>
      </c>
      <c r="G11" s="33">
        <v>7</v>
      </c>
      <c r="H11" s="271" t="s">
        <v>1007</v>
      </c>
      <c r="I11" s="33" t="s">
        <v>930</v>
      </c>
      <c r="J11" s="211" t="s">
        <v>255</v>
      </c>
      <c r="K11" s="97">
        <v>237843</v>
      </c>
      <c r="L11" s="97">
        <v>2829</v>
      </c>
      <c r="M11" s="97">
        <v>7860</v>
      </c>
      <c r="N11" s="178">
        <v>2019</v>
      </c>
      <c r="O11" s="37" t="s">
        <v>1000</v>
      </c>
      <c r="P11" s="22" t="s">
        <v>1023</v>
      </c>
      <c r="Q11" s="47" t="s">
        <v>76</v>
      </c>
    </row>
    <row r="12" spans="1:17" ht="12.75" customHeight="1" x14ac:dyDescent="0.2">
      <c r="A12" s="35" t="s">
        <v>449</v>
      </c>
      <c r="B12" s="33" t="s">
        <v>20</v>
      </c>
      <c r="C12" s="36">
        <v>970</v>
      </c>
      <c r="D12" s="34">
        <v>8</v>
      </c>
      <c r="E12" s="33" t="s">
        <v>332</v>
      </c>
      <c r="F12" s="33">
        <v>2360</v>
      </c>
      <c r="G12" s="33">
        <v>10</v>
      </c>
      <c r="H12" s="33" t="s">
        <v>933</v>
      </c>
      <c r="I12" s="33" t="s">
        <v>934</v>
      </c>
      <c r="J12" s="212" t="s">
        <v>691</v>
      </c>
      <c r="K12" s="97">
        <v>153725</v>
      </c>
      <c r="L12" s="97">
        <v>1902</v>
      </c>
      <c r="M12" s="97">
        <v>6783</v>
      </c>
      <c r="N12" s="177" t="s">
        <v>1</v>
      </c>
      <c r="O12" s="34" t="s">
        <v>325</v>
      </c>
      <c r="P12" s="22" t="s">
        <v>959</v>
      </c>
      <c r="Q12" s="47" t="s">
        <v>76</v>
      </c>
    </row>
    <row r="13" spans="1:17" ht="12.75" customHeight="1" x14ac:dyDescent="0.2">
      <c r="A13" s="35" t="s">
        <v>766</v>
      </c>
      <c r="B13" s="33" t="s">
        <v>20</v>
      </c>
      <c r="C13" s="36">
        <v>980</v>
      </c>
      <c r="D13" s="34">
        <v>8</v>
      </c>
      <c r="E13" s="33" t="s">
        <v>802</v>
      </c>
      <c r="F13" s="33">
        <v>2800</v>
      </c>
      <c r="G13" s="33">
        <v>7</v>
      </c>
      <c r="H13" s="33" t="s">
        <v>931</v>
      </c>
      <c r="I13" s="33" t="s">
        <v>930</v>
      </c>
      <c r="J13" s="213" t="s">
        <v>935</v>
      </c>
      <c r="K13" s="97">
        <v>309425</v>
      </c>
      <c r="L13" s="97">
        <v>3390</v>
      </c>
      <c r="M13" s="97">
        <v>10318</v>
      </c>
      <c r="N13" s="178">
        <v>2018</v>
      </c>
      <c r="O13" s="34" t="s">
        <v>703</v>
      </c>
      <c r="P13" s="22" t="s">
        <v>993</v>
      </c>
      <c r="Q13" s="47" t="s">
        <v>76</v>
      </c>
    </row>
    <row r="14" spans="1:17" ht="12.75" customHeight="1" x14ac:dyDescent="0.2">
      <c r="A14" s="185" t="s">
        <v>956</v>
      </c>
      <c r="B14" s="33" t="s">
        <v>20</v>
      </c>
      <c r="C14" s="36">
        <v>985</v>
      </c>
      <c r="D14" s="87"/>
      <c r="E14" s="87" t="s">
        <v>960</v>
      </c>
      <c r="F14" s="87"/>
      <c r="G14" s="33">
        <v>7</v>
      </c>
      <c r="H14" s="87"/>
      <c r="I14" s="87"/>
      <c r="J14" s="213"/>
      <c r="K14" s="87"/>
      <c r="L14" s="87"/>
      <c r="M14" s="87"/>
      <c r="N14" s="178">
        <v>2019</v>
      </c>
      <c r="O14" s="93"/>
      <c r="P14" s="89"/>
      <c r="Q14" s="47" t="s">
        <v>76</v>
      </c>
    </row>
    <row r="15" spans="1:17" ht="12.75" customHeight="1" x14ac:dyDescent="0.2">
      <c r="A15" s="185" t="s">
        <v>915</v>
      </c>
      <c r="B15" s="33" t="s">
        <v>20</v>
      </c>
      <c r="C15" s="36">
        <v>990</v>
      </c>
      <c r="D15" s="34">
        <v>8</v>
      </c>
      <c r="E15" s="33" t="s">
        <v>802</v>
      </c>
      <c r="F15" s="33">
        <v>2860</v>
      </c>
      <c r="G15" s="33">
        <v>7</v>
      </c>
      <c r="H15" s="33" t="s">
        <v>1116</v>
      </c>
      <c r="I15" s="33" t="s">
        <v>930</v>
      </c>
      <c r="J15" s="213" t="s">
        <v>935</v>
      </c>
      <c r="K15" s="33">
        <v>344754</v>
      </c>
      <c r="L15" s="33">
        <v>3842</v>
      </c>
      <c r="M15" s="33">
        <v>11644</v>
      </c>
      <c r="N15" s="178">
        <v>2019</v>
      </c>
      <c r="O15" s="34" t="s">
        <v>1117</v>
      </c>
      <c r="P15" s="89"/>
      <c r="Q15" s="47"/>
    </row>
    <row r="16" spans="1:17" ht="12.75" customHeight="1" x14ac:dyDescent="0.2">
      <c r="A16" s="185" t="s">
        <v>1083</v>
      </c>
      <c r="B16" s="33" t="s">
        <v>20</v>
      </c>
      <c r="C16" s="36">
        <v>990</v>
      </c>
      <c r="D16" s="34">
        <v>8</v>
      </c>
      <c r="E16" s="33" t="s">
        <v>802</v>
      </c>
      <c r="F16" s="33">
        <v>2860</v>
      </c>
      <c r="G16" s="33">
        <v>7</v>
      </c>
      <c r="H16" s="33" t="s">
        <v>1116</v>
      </c>
      <c r="I16" s="33" t="s">
        <v>930</v>
      </c>
      <c r="J16" s="95" t="s">
        <v>1024</v>
      </c>
      <c r="K16" s="95"/>
      <c r="L16" s="95"/>
      <c r="M16" s="95"/>
      <c r="N16" s="178">
        <v>2019</v>
      </c>
      <c r="O16" s="93"/>
      <c r="P16" s="89" t="s">
        <v>916</v>
      </c>
      <c r="Q16" s="47" t="s">
        <v>76</v>
      </c>
    </row>
    <row r="17" spans="1:17" ht="12.75" customHeight="1" x14ac:dyDescent="0.2">
      <c r="A17" s="35" t="s">
        <v>791</v>
      </c>
      <c r="B17" s="33" t="s">
        <v>24</v>
      </c>
      <c r="C17" s="36" t="s">
        <v>926</v>
      </c>
      <c r="D17" s="33">
        <v>4</v>
      </c>
      <c r="E17" s="33" t="s">
        <v>108</v>
      </c>
      <c r="F17" s="33">
        <v>2000</v>
      </c>
      <c r="G17" s="33">
        <v>12</v>
      </c>
      <c r="H17" s="33" t="s">
        <v>402</v>
      </c>
      <c r="I17" s="33" t="s">
        <v>122</v>
      </c>
      <c r="J17" s="210" t="s">
        <v>190</v>
      </c>
      <c r="K17" s="97">
        <v>55277</v>
      </c>
      <c r="L17" s="97">
        <v>830</v>
      </c>
      <c r="M17" s="97">
        <v>2400</v>
      </c>
      <c r="N17" s="178">
        <v>2018</v>
      </c>
      <c r="O17" s="37" t="s">
        <v>711</v>
      </c>
      <c r="P17" s="22" t="s">
        <v>792</v>
      </c>
      <c r="Q17" s="47" t="s">
        <v>76</v>
      </c>
    </row>
    <row r="18" spans="1:17" ht="12.75" customHeight="1" x14ac:dyDescent="0.2">
      <c r="A18" s="185" t="s">
        <v>1002</v>
      </c>
      <c r="B18" s="33" t="s">
        <v>24</v>
      </c>
      <c r="C18" s="36" t="s">
        <v>1003</v>
      </c>
      <c r="D18" s="33">
        <v>8</v>
      </c>
      <c r="E18" s="33" t="s">
        <v>1018</v>
      </c>
      <c r="F18" s="33">
        <v>2000</v>
      </c>
      <c r="G18" s="33">
        <v>12</v>
      </c>
      <c r="H18" s="33" t="s">
        <v>1020</v>
      </c>
      <c r="I18" s="33" t="s">
        <v>1022</v>
      </c>
      <c r="J18" s="211" t="s">
        <v>255</v>
      </c>
      <c r="K18" s="95"/>
      <c r="L18" s="95"/>
      <c r="M18" s="95"/>
      <c r="N18" s="178">
        <v>2019</v>
      </c>
      <c r="O18" s="94" t="s">
        <v>1000</v>
      </c>
      <c r="P18" s="89"/>
      <c r="Q18" s="47" t="s">
        <v>76</v>
      </c>
    </row>
    <row r="19" spans="1:17" ht="12.75" customHeight="1" x14ac:dyDescent="0.2">
      <c r="A19" s="185" t="s">
        <v>1016</v>
      </c>
      <c r="B19" s="33" t="s">
        <v>24</v>
      </c>
      <c r="C19" s="36" t="s">
        <v>1017</v>
      </c>
      <c r="D19" s="33">
        <v>8</v>
      </c>
      <c r="E19" s="33" t="s">
        <v>1018</v>
      </c>
      <c r="F19" s="33">
        <v>2050</v>
      </c>
      <c r="G19" s="33">
        <v>12</v>
      </c>
      <c r="H19" s="33" t="s">
        <v>1021</v>
      </c>
      <c r="I19" s="33" t="s">
        <v>1022</v>
      </c>
      <c r="J19" s="211" t="s">
        <v>255</v>
      </c>
      <c r="K19" s="97">
        <v>279500</v>
      </c>
      <c r="L19" s="97">
        <v>2410</v>
      </c>
      <c r="M19" s="97">
        <v>7170</v>
      </c>
      <c r="N19" s="178">
        <v>2019</v>
      </c>
      <c r="O19" s="37" t="s">
        <v>1000</v>
      </c>
      <c r="P19" s="22" t="s">
        <v>1019</v>
      </c>
      <c r="Q19" s="47" t="s">
        <v>76</v>
      </c>
    </row>
    <row r="20" spans="1:17" ht="12.75" customHeight="1" x14ac:dyDescent="0.2">
      <c r="A20" s="35" t="s">
        <v>786</v>
      </c>
      <c r="B20" s="33" t="s">
        <v>24</v>
      </c>
      <c r="C20" s="36" t="s">
        <v>787</v>
      </c>
      <c r="D20" s="33">
        <v>8</v>
      </c>
      <c r="E20" s="33" t="s">
        <v>108</v>
      </c>
      <c r="F20" s="33">
        <v>2000</v>
      </c>
      <c r="G20" s="33">
        <v>12</v>
      </c>
      <c r="H20" s="33" t="s">
        <v>788</v>
      </c>
      <c r="I20" s="33" t="s">
        <v>324</v>
      </c>
      <c r="J20" s="210" t="s">
        <v>190</v>
      </c>
      <c r="K20" s="97">
        <v>78679</v>
      </c>
      <c r="L20" s="97">
        <v>907</v>
      </c>
      <c r="M20" s="97">
        <v>3768</v>
      </c>
      <c r="N20" s="178">
        <v>2018</v>
      </c>
      <c r="O20" s="37" t="s">
        <v>711</v>
      </c>
      <c r="P20" s="50" t="s">
        <v>995</v>
      </c>
      <c r="Q20" s="47" t="s">
        <v>76</v>
      </c>
    </row>
    <row r="21" spans="1:17" ht="12.75" customHeight="1" x14ac:dyDescent="0.2">
      <c r="A21" s="35" t="s">
        <v>659</v>
      </c>
      <c r="B21" s="33" t="s">
        <v>24</v>
      </c>
      <c r="C21" s="36" t="s">
        <v>790</v>
      </c>
      <c r="D21" s="33">
        <v>8</v>
      </c>
      <c r="E21" s="33" t="s">
        <v>108</v>
      </c>
      <c r="F21" s="33">
        <v>1500</v>
      </c>
      <c r="G21" s="33">
        <v>16</v>
      </c>
      <c r="H21" s="33" t="s">
        <v>679</v>
      </c>
      <c r="I21" s="33" t="s">
        <v>324</v>
      </c>
      <c r="J21" s="210" t="s">
        <v>190</v>
      </c>
      <c r="K21" s="97">
        <v>64013</v>
      </c>
      <c r="L21" s="97">
        <v>843</v>
      </c>
      <c r="M21" s="97">
        <v>3780</v>
      </c>
      <c r="N21" s="177" t="s">
        <v>1</v>
      </c>
      <c r="O21" s="37" t="s">
        <v>452</v>
      </c>
      <c r="P21" s="22" t="s">
        <v>789</v>
      </c>
      <c r="Q21" s="47" t="s">
        <v>76</v>
      </c>
    </row>
    <row r="22" spans="1:17" ht="12.75" customHeight="1" x14ac:dyDescent="0.2">
      <c r="A22" s="35" t="s">
        <v>660</v>
      </c>
      <c r="B22" s="33" t="s">
        <v>24</v>
      </c>
      <c r="C22" s="36" t="s">
        <v>797</v>
      </c>
      <c r="D22" s="33">
        <v>8</v>
      </c>
      <c r="E22" s="33" t="s">
        <v>258</v>
      </c>
      <c r="F22" s="33">
        <v>2300</v>
      </c>
      <c r="G22" s="33">
        <v>16</v>
      </c>
      <c r="H22" s="33" t="s">
        <v>680</v>
      </c>
      <c r="I22" s="33" t="s">
        <v>324</v>
      </c>
      <c r="J22" s="210" t="s">
        <v>190</v>
      </c>
      <c r="K22" s="97">
        <v>62734</v>
      </c>
      <c r="L22" s="97"/>
      <c r="M22" s="97">
        <v>3627</v>
      </c>
      <c r="N22" s="177" t="s">
        <v>1</v>
      </c>
      <c r="O22" s="37" t="s">
        <v>452</v>
      </c>
      <c r="P22" s="22" t="s">
        <v>798</v>
      </c>
      <c r="Q22" s="47" t="s">
        <v>76</v>
      </c>
    </row>
    <row r="23" spans="1:17" ht="12.75" customHeight="1" x14ac:dyDescent="0.2">
      <c r="A23" s="35" t="s">
        <v>451</v>
      </c>
      <c r="B23" s="33" t="s">
        <v>24</v>
      </c>
      <c r="C23" s="36" t="s">
        <v>661</v>
      </c>
      <c r="D23" s="33">
        <v>10</v>
      </c>
      <c r="E23" s="33" t="s">
        <v>457</v>
      </c>
      <c r="F23" s="33">
        <v>2200</v>
      </c>
      <c r="G23" s="33">
        <v>10</v>
      </c>
      <c r="H23" s="33" t="s">
        <v>456</v>
      </c>
      <c r="I23" s="33" t="s">
        <v>324</v>
      </c>
      <c r="J23" s="211" t="s">
        <v>27</v>
      </c>
      <c r="K23" s="97">
        <v>86352</v>
      </c>
      <c r="L23" s="97"/>
      <c r="M23" s="97">
        <v>3455</v>
      </c>
      <c r="N23" s="177" t="s">
        <v>1</v>
      </c>
      <c r="O23" s="37" t="s">
        <v>452</v>
      </c>
      <c r="P23" s="22" t="s">
        <v>912</v>
      </c>
      <c r="Q23" s="47" t="s">
        <v>76</v>
      </c>
    </row>
    <row r="24" spans="1:17" ht="12.75" customHeight="1" x14ac:dyDescent="0.2">
      <c r="A24" s="35" t="s">
        <v>714</v>
      </c>
      <c r="B24" s="33" t="s">
        <v>24</v>
      </c>
      <c r="C24" s="36" t="s">
        <v>771</v>
      </c>
      <c r="D24" s="33">
        <v>8</v>
      </c>
      <c r="E24" s="33" t="s">
        <v>332</v>
      </c>
      <c r="F24" s="33">
        <v>2000</v>
      </c>
      <c r="G24" s="33">
        <v>12</v>
      </c>
      <c r="H24" s="33" t="s">
        <v>715</v>
      </c>
      <c r="I24" s="33" t="s">
        <v>772</v>
      </c>
      <c r="J24" s="210" t="s">
        <v>190</v>
      </c>
      <c r="K24" s="97">
        <v>140161</v>
      </c>
      <c r="L24" s="97">
        <v>1507</v>
      </c>
      <c r="M24" s="97">
        <v>5755</v>
      </c>
      <c r="N24" s="178">
        <v>2018</v>
      </c>
      <c r="O24" s="37" t="s">
        <v>711</v>
      </c>
      <c r="P24" s="22" t="s">
        <v>852</v>
      </c>
      <c r="Q24" s="47" t="s">
        <v>76</v>
      </c>
    </row>
    <row r="25" spans="1:17" ht="12.75" customHeight="1" x14ac:dyDescent="0.2">
      <c r="A25" s="35" t="s">
        <v>708</v>
      </c>
      <c r="B25" s="33" t="s">
        <v>24</v>
      </c>
      <c r="C25" s="36" t="s">
        <v>712</v>
      </c>
      <c r="D25" s="33">
        <v>8</v>
      </c>
      <c r="E25" s="33" t="s">
        <v>332</v>
      </c>
      <c r="F25" s="33">
        <v>2500</v>
      </c>
      <c r="G25" s="33">
        <v>12</v>
      </c>
      <c r="H25" s="33" t="s">
        <v>709</v>
      </c>
      <c r="I25" s="33" t="s">
        <v>710</v>
      </c>
      <c r="J25" s="211" t="s">
        <v>255</v>
      </c>
      <c r="K25" s="97">
        <v>156905</v>
      </c>
      <c r="L25" s="97">
        <v>1963</v>
      </c>
      <c r="M25" s="97">
        <v>6716</v>
      </c>
      <c r="N25" s="178">
        <v>2018</v>
      </c>
      <c r="O25" s="37" t="s">
        <v>711</v>
      </c>
      <c r="P25" s="22" t="s">
        <v>1008</v>
      </c>
      <c r="Q25" s="47" t="s">
        <v>76</v>
      </c>
    </row>
    <row r="26" spans="1:17" ht="12.75" customHeight="1" x14ac:dyDescent="0.2">
      <c r="A26" s="35" t="s">
        <v>847</v>
      </c>
      <c r="B26" s="33" t="s">
        <v>24</v>
      </c>
      <c r="C26" s="36" t="s">
        <v>849</v>
      </c>
      <c r="D26" s="33">
        <v>8</v>
      </c>
      <c r="E26" s="33" t="s">
        <v>332</v>
      </c>
      <c r="F26" s="33">
        <v>2400</v>
      </c>
      <c r="G26" s="33">
        <v>12</v>
      </c>
      <c r="H26" s="33" t="s">
        <v>458</v>
      </c>
      <c r="I26" s="33" t="s">
        <v>710</v>
      </c>
      <c r="J26" s="211" t="s">
        <v>255</v>
      </c>
      <c r="K26" s="95"/>
      <c r="L26" s="97"/>
      <c r="M26" s="97"/>
      <c r="N26" s="178">
        <v>2018</v>
      </c>
      <c r="O26" s="37" t="s">
        <v>840</v>
      </c>
      <c r="P26" s="85" t="s">
        <v>851</v>
      </c>
      <c r="Q26" s="47" t="s">
        <v>76</v>
      </c>
    </row>
    <row r="27" spans="1:17" ht="12.75" customHeight="1" x14ac:dyDescent="0.2">
      <c r="A27" s="35" t="s">
        <v>848</v>
      </c>
      <c r="B27" s="33" t="s">
        <v>24</v>
      </c>
      <c r="C27" s="36" t="s">
        <v>849</v>
      </c>
      <c r="D27" s="33">
        <v>8</v>
      </c>
      <c r="E27" s="33" t="s">
        <v>850</v>
      </c>
      <c r="F27" s="33">
        <v>2200</v>
      </c>
      <c r="G27" s="33">
        <v>12</v>
      </c>
      <c r="H27" s="33" t="s">
        <v>918</v>
      </c>
      <c r="I27" s="33" t="s">
        <v>710</v>
      </c>
      <c r="J27" s="211" t="s">
        <v>255</v>
      </c>
      <c r="K27" s="97">
        <v>162861</v>
      </c>
      <c r="L27" s="97">
        <v>2025</v>
      </c>
      <c r="M27" s="97">
        <v>6831</v>
      </c>
      <c r="N27" s="178">
        <v>2018</v>
      </c>
      <c r="O27" s="37" t="s">
        <v>840</v>
      </c>
      <c r="P27" s="85" t="s">
        <v>992</v>
      </c>
      <c r="Q27" s="47" t="s">
        <v>76</v>
      </c>
    </row>
    <row r="28" spans="1:17" ht="12.75" customHeight="1" x14ac:dyDescent="0.2">
      <c r="A28" s="35" t="s">
        <v>461</v>
      </c>
      <c r="B28" s="33" t="s">
        <v>24</v>
      </c>
      <c r="C28" s="36" t="s">
        <v>462</v>
      </c>
      <c r="D28" s="33">
        <v>10</v>
      </c>
      <c r="E28" s="33" t="s">
        <v>446</v>
      </c>
      <c r="F28" s="33">
        <v>2600</v>
      </c>
      <c r="G28" s="33">
        <v>20</v>
      </c>
      <c r="H28" s="33" t="s">
        <v>463</v>
      </c>
      <c r="I28" s="33" t="s">
        <v>122</v>
      </c>
      <c r="J28" s="210" t="s">
        <v>28</v>
      </c>
      <c r="K28" s="97">
        <v>90100</v>
      </c>
      <c r="L28" s="97">
        <v>1550</v>
      </c>
      <c r="M28" s="97">
        <v>4334</v>
      </c>
      <c r="N28" s="177" t="s">
        <v>1</v>
      </c>
      <c r="O28" s="37" t="s">
        <v>325</v>
      </c>
      <c r="P28" s="50" t="s">
        <v>656</v>
      </c>
      <c r="Q28" s="47" t="s">
        <v>76</v>
      </c>
    </row>
    <row r="29" spans="1:17" ht="12.75" customHeight="1" x14ac:dyDescent="0.2">
      <c r="A29" s="35" t="s">
        <v>400</v>
      </c>
      <c r="B29" s="33" t="s">
        <v>24</v>
      </c>
      <c r="C29" s="36" t="s">
        <v>333</v>
      </c>
      <c r="D29" s="33">
        <v>10</v>
      </c>
      <c r="E29" s="33" t="s">
        <v>445</v>
      </c>
      <c r="F29" s="33">
        <v>2500</v>
      </c>
      <c r="G29" s="33">
        <v>10</v>
      </c>
      <c r="H29" s="33" t="s">
        <v>458</v>
      </c>
      <c r="I29" s="33" t="s">
        <v>622</v>
      </c>
      <c r="J29" s="211" t="s">
        <v>27</v>
      </c>
      <c r="K29" s="97">
        <v>141982</v>
      </c>
      <c r="L29" s="97">
        <v>2153</v>
      </c>
      <c r="M29" s="97">
        <v>6670</v>
      </c>
      <c r="N29" s="177" t="s">
        <v>1</v>
      </c>
      <c r="O29" s="37" t="s">
        <v>430</v>
      </c>
      <c r="P29" s="22" t="s">
        <v>813</v>
      </c>
      <c r="Q29" s="47" t="s">
        <v>76</v>
      </c>
    </row>
    <row r="30" spans="1:17" ht="12.75" customHeight="1" x14ac:dyDescent="0.2">
      <c r="A30" s="248" t="s">
        <v>1032</v>
      </c>
      <c r="B30" s="33" t="s">
        <v>24</v>
      </c>
      <c r="C30" s="36" t="s">
        <v>1033</v>
      </c>
      <c r="D30" s="33">
        <v>8</v>
      </c>
      <c r="E30" s="33" t="s">
        <v>1034</v>
      </c>
      <c r="F30" s="33">
        <v>2600</v>
      </c>
      <c r="G30" s="33">
        <v>6</v>
      </c>
      <c r="H30" s="33" t="s">
        <v>1035</v>
      </c>
      <c r="I30" s="87"/>
      <c r="J30" s="95" t="s">
        <v>1024</v>
      </c>
      <c r="K30" s="95"/>
      <c r="L30" s="95"/>
      <c r="M30" s="95"/>
      <c r="N30" s="272">
        <v>2020</v>
      </c>
      <c r="O30" s="94" t="s">
        <v>1036</v>
      </c>
      <c r="P30" s="85"/>
      <c r="Q30" s="47"/>
    </row>
    <row r="31" spans="1:17" ht="12.75" customHeight="1" x14ac:dyDescent="0.2">
      <c r="A31" s="35" t="s">
        <v>494</v>
      </c>
      <c r="B31" s="33" t="s">
        <v>24</v>
      </c>
      <c r="C31" s="36" t="s">
        <v>495</v>
      </c>
      <c r="D31" s="33">
        <v>4</v>
      </c>
      <c r="E31" s="33" t="s">
        <v>108</v>
      </c>
      <c r="F31" s="33">
        <v>1250</v>
      </c>
      <c r="G31" s="33">
        <v>28</v>
      </c>
      <c r="H31" s="33" t="s">
        <v>322</v>
      </c>
      <c r="I31" s="33" t="s">
        <v>424</v>
      </c>
      <c r="J31" s="210" t="s">
        <v>29</v>
      </c>
      <c r="K31" s="97">
        <v>21682</v>
      </c>
      <c r="L31" s="97"/>
      <c r="M31" s="97"/>
      <c r="N31" s="177" t="s">
        <v>1</v>
      </c>
      <c r="O31" s="37" t="s">
        <v>197</v>
      </c>
      <c r="P31" s="22" t="s">
        <v>496</v>
      </c>
      <c r="Q31" s="47" t="s">
        <v>76</v>
      </c>
    </row>
    <row r="32" spans="1:17" ht="12.75" customHeight="1" x14ac:dyDescent="0.2">
      <c r="A32" s="35" t="s">
        <v>681</v>
      </c>
      <c r="B32" s="33" t="s">
        <v>24</v>
      </c>
      <c r="C32" s="36" t="s">
        <v>685</v>
      </c>
      <c r="D32" s="33">
        <v>4</v>
      </c>
      <c r="E32" s="33" t="s">
        <v>108</v>
      </c>
      <c r="F32" s="33">
        <v>1500</v>
      </c>
      <c r="G32" s="33">
        <v>28</v>
      </c>
      <c r="H32" s="33" t="s">
        <v>759</v>
      </c>
      <c r="I32" s="33" t="s">
        <v>164</v>
      </c>
      <c r="J32" s="210" t="s">
        <v>29</v>
      </c>
      <c r="K32" s="97">
        <v>35465</v>
      </c>
      <c r="L32" s="97">
        <v>660</v>
      </c>
      <c r="M32" s="97">
        <v>1750</v>
      </c>
      <c r="N32" s="178">
        <v>2018</v>
      </c>
      <c r="O32" s="37" t="s">
        <v>634</v>
      </c>
      <c r="P32" s="22" t="s">
        <v>799</v>
      </c>
      <c r="Q32" s="47" t="s">
        <v>76</v>
      </c>
    </row>
    <row r="33" spans="1:17" ht="12.75" customHeight="1" x14ac:dyDescent="0.2">
      <c r="A33" s="35" t="s">
        <v>773</v>
      </c>
      <c r="B33" s="33" t="s">
        <v>24</v>
      </c>
      <c r="C33" s="36" t="s">
        <v>774</v>
      </c>
      <c r="D33" s="33">
        <v>8</v>
      </c>
      <c r="E33" s="33" t="s">
        <v>108</v>
      </c>
      <c r="F33" s="33">
        <v>1500</v>
      </c>
      <c r="G33" s="33">
        <v>28</v>
      </c>
      <c r="H33" s="33" t="s">
        <v>268</v>
      </c>
      <c r="I33" s="33" t="s">
        <v>775</v>
      </c>
      <c r="J33" s="210" t="s">
        <v>28</v>
      </c>
      <c r="K33" s="95"/>
      <c r="L33" s="95"/>
      <c r="M33" s="95"/>
      <c r="N33" s="178">
        <v>2018</v>
      </c>
      <c r="O33" s="37" t="s">
        <v>711</v>
      </c>
      <c r="P33" s="22" t="s">
        <v>776</v>
      </c>
      <c r="Q33" s="47" t="s">
        <v>76</v>
      </c>
    </row>
    <row r="34" spans="1:17" ht="12.75" customHeight="1" x14ac:dyDescent="0.2">
      <c r="A34" s="35" t="s">
        <v>927</v>
      </c>
      <c r="B34" s="271" t="s">
        <v>9</v>
      </c>
      <c r="C34" s="36" t="s">
        <v>928</v>
      </c>
      <c r="D34" s="34">
        <v>8</v>
      </c>
      <c r="E34" s="33" t="s">
        <v>108</v>
      </c>
      <c r="F34" s="33">
        <v>1950</v>
      </c>
      <c r="G34" s="33">
        <v>12</v>
      </c>
      <c r="H34" s="33" t="s">
        <v>196</v>
      </c>
      <c r="I34" s="97" t="s">
        <v>122</v>
      </c>
      <c r="J34" s="210" t="s">
        <v>29</v>
      </c>
      <c r="K34" s="97">
        <v>54911</v>
      </c>
      <c r="L34" s="97">
        <v>879</v>
      </c>
      <c r="M34" s="97">
        <v>3286</v>
      </c>
      <c r="N34" s="178">
        <v>2018</v>
      </c>
      <c r="O34" s="37" t="s">
        <v>711</v>
      </c>
      <c r="P34" s="22" t="s">
        <v>929</v>
      </c>
      <c r="Q34" s="47" t="s">
        <v>76</v>
      </c>
    </row>
    <row r="35" spans="1:17" ht="12.75" customHeight="1" x14ac:dyDescent="0.2">
      <c r="A35" s="35" t="s">
        <v>664</v>
      </c>
      <c r="B35" s="271" t="s">
        <v>9</v>
      </c>
      <c r="C35" s="36" t="s">
        <v>690</v>
      </c>
      <c r="D35" s="34">
        <v>8</v>
      </c>
      <c r="E35" s="33" t="s">
        <v>108</v>
      </c>
      <c r="F35" s="33">
        <v>1800</v>
      </c>
      <c r="G35" s="33">
        <v>14</v>
      </c>
      <c r="H35" s="33" t="s">
        <v>311</v>
      </c>
      <c r="I35" s="97" t="s">
        <v>122</v>
      </c>
      <c r="J35" s="211" t="s">
        <v>255</v>
      </c>
      <c r="K35" s="97">
        <v>58000</v>
      </c>
      <c r="L35" s="97">
        <v>790</v>
      </c>
      <c r="M35" s="97">
        <v>3881</v>
      </c>
      <c r="N35" s="177" t="s">
        <v>1</v>
      </c>
      <c r="O35" s="37" t="s">
        <v>452</v>
      </c>
      <c r="P35" s="22" t="s">
        <v>785</v>
      </c>
      <c r="Q35" s="47" t="s">
        <v>76</v>
      </c>
    </row>
    <row r="36" spans="1:17" ht="12.75" customHeight="1" x14ac:dyDescent="0.2">
      <c r="A36" s="35" t="s">
        <v>25</v>
      </c>
      <c r="B36" s="33" t="s">
        <v>9</v>
      </c>
      <c r="C36" s="36" t="s">
        <v>310</v>
      </c>
      <c r="D36" s="33">
        <v>8</v>
      </c>
      <c r="E36" s="33" t="s">
        <v>108</v>
      </c>
      <c r="F36" s="33">
        <v>2000</v>
      </c>
      <c r="G36" s="33">
        <v>14</v>
      </c>
      <c r="H36" s="33" t="s">
        <v>311</v>
      </c>
      <c r="I36" s="271" t="s">
        <v>122</v>
      </c>
      <c r="J36" s="210" t="s">
        <v>190</v>
      </c>
      <c r="K36" s="97">
        <v>63000</v>
      </c>
      <c r="L36" s="97">
        <v>914</v>
      </c>
      <c r="M36" s="97">
        <v>4656</v>
      </c>
      <c r="N36" s="177" t="s">
        <v>1</v>
      </c>
      <c r="O36" s="37" t="s">
        <v>167</v>
      </c>
      <c r="P36" s="22" t="s">
        <v>492</v>
      </c>
      <c r="Q36" s="47" t="s">
        <v>76</v>
      </c>
    </row>
    <row r="37" spans="1:17" ht="12.75" customHeight="1" x14ac:dyDescent="0.2">
      <c r="A37" s="35" t="s">
        <v>429</v>
      </c>
      <c r="B37" s="33" t="s">
        <v>9</v>
      </c>
      <c r="C37" s="36" t="s">
        <v>431</v>
      </c>
      <c r="D37" s="33">
        <v>8</v>
      </c>
      <c r="E37" s="33" t="s">
        <v>108</v>
      </c>
      <c r="F37" s="33">
        <v>2200</v>
      </c>
      <c r="G37" s="33">
        <v>14</v>
      </c>
      <c r="H37" s="33" t="s">
        <v>311</v>
      </c>
      <c r="I37" s="271" t="s">
        <v>122</v>
      </c>
      <c r="J37" s="210" t="s">
        <v>190</v>
      </c>
      <c r="K37" s="97">
        <v>67050</v>
      </c>
      <c r="L37" s="97">
        <v>931</v>
      </c>
      <c r="M37" s="97">
        <v>4379</v>
      </c>
      <c r="N37" s="177" t="s">
        <v>1</v>
      </c>
      <c r="O37" s="37" t="s">
        <v>430</v>
      </c>
      <c r="P37" s="22" t="s">
        <v>677</v>
      </c>
      <c r="Q37" s="47" t="s">
        <v>76</v>
      </c>
    </row>
    <row r="38" spans="1:17" ht="12.75" customHeight="1" x14ac:dyDescent="0.2">
      <c r="A38" s="35" t="s">
        <v>493</v>
      </c>
      <c r="B38" s="33" t="s">
        <v>9</v>
      </c>
      <c r="C38" s="36" t="s">
        <v>701</v>
      </c>
      <c r="D38" s="33">
        <v>8</v>
      </c>
      <c r="E38" s="33" t="s">
        <v>258</v>
      </c>
      <c r="F38" s="33">
        <v>2200</v>
      </c>
      <c r="G38" s="33">
        <v>14</v>
      </c>
      <c r="H38" s="33" t="s">
        <v>638</v>
      </c>
      <c r="I38" s="33" t="s">
        <v>315</v>
      </c>
      <c r="J38" s="211" t="s">
        <v>255</v>
      </c>
      <c r="K38" s="97">
        <v>90551</v>
      </c>
      <c r="L38" s="97">
        <v>912</v>
      </c>
      <c r="M38" s="97">
        <v>4439</v>
      </c>
      <c r="N38" s="177" t="s">
        <v>1</v>
      </c>
      <c r="O38" s="37" t="s">
        <v>452</v>
      </c>
      <c r="P38" s="22" t="s">
        <v>793</v>
      </c>
      <c r="Q38" s="47" t="s">
        <v>76</v>
      </c>
    </row>
    <row r="39" spans="1:17" ht="12.75" customHeight="1" x14ac:dyDescent="0.2">
      <c r="A39" s="35" t="s">
        <v>854</v>
      </c>
      <c r="B39" s="33" t="s">
        <v>9</v>
      </c>
      <c r="C39" s="36" t="s">
        <v>855</v>
      </c>
      <c r="D39" s="33">
        <v>8</v>
      </c>
      <c r="E39" s="33" t="s">
        <v>459</v>
      </c>
      <c r="F39" s="33">
        <v>1800</v>
      </c>
      <c r="G39" s="33">
        <v>14</v>
      </c>
      <c r="H39" s="33" t="s">
        <v>311</v>
      </c>
      <c r="I39" s="271" t="s">
        <v>122</v>
      </c>
      <c r="J39" s="210" t="s">
        <v>28</v>
      </c>
      <c r="K39" s="97">
        <v>104213</v>
      </c>
      <c r="L39" s="97">
        <v>1370</v>
      </c>
      <c r="M39" s="97">
        <v>5240</v>
      </c>
      <c r="N39" s="178">
        <v>2018</v>
      </c>
      <c r="O39" s="37" t="s">
        <v>711</v>
      </c>
      <c r="P39" s="22" t="s">
        <v>954</v>
      </c>
      <c r="Q39" s="47" t="s">
        <v>76</v>
      </c>
    </row>
    <row r="40" spans="1:17" ht="12.75" customHeight="1" x14ac:dyDescent="0.2">
      <c r="A40" s="35" t="s">
        <v>684</v>
      </c>
      <c r="B40" s="33" t="s">
        <v>9</v>
      </c>
      <c r="C40" s="36" t="s">
        <v>697</v>
      </c>
      <c r="D40" s="33">
        <v>8</v>
      </c>
      <c r="E40" s="33" t="s">
        <v>700</v>
      </c>
      <c r="F40" s="33">
        <v>1800</v>
      </c>
      <c r="G40" s="33">
        <v>14</v>
      </c>
      <c r="H40" s="33" t="s">
        <v>702</v>
      </c>
      <c r="I40" s="33" t="s">
        <v>705</v>
      </c>
      <c r="J40" s="211" t="s">
        <v>255</v>
      </c>
      <c r="K40" s="97">
        <v>116618</v>
      </c>
      <c r="L40" s="97">
        <v>1410</v>
      </c>
      <c r="M40" s="97">
        <v>5304</v>
      </c>
      <c r="N40" s="178">
        <v>2018</v>
      </c>
      <c r="O40" s="34" t="s">
        <v>634</v>
      </c>
      <c r="P40" s="50" t="s">
        <v>856</v>
      </c>
      <c r="Q40" s="47" t="s">
        <v>76</v>
      </c>
    </row>
    <row r="41" spans="1:17" ht="12.75" customHeight="1" x14ac:dyDescent="0.2">
      <c r="A41" s="35" t="s">
        <v>450</v>
      </c>
      <c r="B41" s="33" t="s">
        <v>9</v>
      </c>
      <c r="C41" s="36" t="s">
        <v>453</v>
      </c>
      <c r="D41" s="33">
        <v>8</v>
      </c>
      <c r="E41" s="33" t="s">
        <v>812</v>
      </c>
      <c r="F41" s="33">
        <v>2200</v>
      </c>
      <c r="G41" s="33">
        <v>14</v>
      </c>
      <c r="H41" s="33" t="s">
        <v>454</v>
      </c>
      <c r="I41" s="271" t="s">
        <v>637</v>
      </c>
      <c r="J41" s="211" t="s">
        <v>255</v>
      </c>
      <c r="K41" s="97">
        <v>139313</v>
      </c>
      <c r="L41" s="97">
        <v>1636</v>
      </c>
      <c r="M41" s="97">
        <v>5839</v>
      </c>
      <c r="N41" s="177" t="s">
        <v>1</v>
      </c>
      <c r="O41" s="34" t="s">
        <v>430</v>
      </c>
      <c r="P41" s="22" t="s">
        <v>937</v>
      </c>
      <c r="Q41" s="47" t="s">
        <v>76</v>
      </c>
    </row>
    <row r="42" spans="1:17" ht="12.75" customHeight="1" x14ac:dyDescent="0.2">
      <c r="A42" s="35" t="s">
        <v>996</v>
      </c>
      <c r="B42" s="33" t="s">
        <v>9</v>
      </c>
      <c r="C42" s="36" t="s">
        <v>997</v>
      </c>
      <c r="D42" s="33">
        <v>4</v>
      </c>
      <c r="E42" s="33" t="s">
        <v>812</v>
      </c>
      <c r="F42" s="33">
        <v>2000</v>
      </c>
      <c r="G42" s="33">
        <v>11</v>
      </c>
      <c r="H42" s="33" t="s">
        <v>699</v>
      </c>
      <c r="I42" s="271" t="s">
        <v>455</v>
      </c>
      <c r="J42" s="211" t="s">
        <v>255</v>
      </c>
      <c r="K42" s="97">
        <v>142878</v>
      </c>
      <c r="L42" s="97">
        <v>1502</v>
      </c>
      <c r="M42" s="97">
        <v>5439</v>
      </c>
      <c r="N42" s="178">
        <v>2019</v>
      </c>
      <c r="O42" s="34" t="s">
        <v>989</v>
      </c>
      <c r="P42" s="22" t="s">
        <v>1142</v>
      </c>
      <c r="Q42" s="47"/>
    </row>
    <row r="43" spans="1:17" ht="12.75" customHeight="1" x14ac:dyDescent="0.2">
      <c r="A43" s="35" t="s">
        <v>843</v>
      </c>
      <c r="B43" s="33" t="s">
        <v>9</v>
      </c>
      <c r="C43" s="36" t="s">
        <v>949</v>
      </c>
      <c r="D43" s="33">
        <v>8</v>
      </c>
      <c r="E43" s="33" t="s">
        <v>844</v>
      </c>
      <c r="F43" s="33">
        <v>2000</v>
      </c>
      <c r="G43" s="33">
        <v>11</v>
      </c>
      <c r="H43" s="33" t="s">
        <v>845</v>
      </c>
      <c r="I43" s="33" t="s">
        <v>455</v>
      </c>
      <c r="J43" s="211" t="s">
        <v>255</v>
      </c>
      <c r="K43" s="97">
        <v>174402</v>
      </c>
      <c r="L43" s="97">
        <v>2392</v>
      </c>
      <c r="M43" s="97">
        <v>6620</v>
      </c>
      <c r="N43" s="178">
        <v>2019</v>
      </c>
      <c r="O43" s="34" t="s">
        <v>913</v>
      </c>
      <c r="P43" s="22" t="s">
        <v>953</v>
      </c>
      <c r="Q43" s="47" t="s">
        <v>76</v>
      </c>
    </row>
    <row r="44" spans="1:17" ht="12.75" customHeight="1" x14ac:dyDescent="0.2">
      <c r="A44" s="35" t="s">
        <v>768</v>
      </c>
      <c r="B44" s="33" t="s">
        <v>9</v>
      </c>
      <c r="C44" s="36" t="s">
        <v>769</v>
      </c>
      <c r="D44" s="33">
        <v>8</v>
      </c>
      <c r="E44" s="33" t="s">
        <v>698</v>
      </c>
      <c r="F44" s="33">
        <v>2200</v>
      </c>
      <c r="G44" s="33">
        <v>10</v>
      </c>
      <c r="H44" s="33" t="s">
        <v>784</v>
      </c>
      <c r="I44" s="271" t="s">
        <v>455</v>
      </c>
      <c r="J44" s="211" t="s">
        <v>255</v>
      </c>
      <c r="K44" s="97">
        <v>169889</v>
      </c>
      <c r="L44" s="97">
        <v>1897</v>
      </c>
      <c r="M44" s="97">
        <v>5909</v>
      </c>
      <c r="N44" s="178">
        <v>2018</v>
      </c>
      <c r="O44" s="34" t="s">
        <v>703</v>
      </c>
      <c r="P44" s="22" t="s">
        <v>1143</v>
      </c>
      <c r="Q44" s="47" t="s">
        <v>76</v>
      </c>
    </row>
    <row r="45" spans="1:17" ht="12" customHeight="1" x14ac:dyDescent="0.2">
      <c r="A45" s="35" t="s">
        <v>950</v>
      </c>
      <c r="B45" s="33" t="s">
        <v>9</v>
      </c>
      <c r="C45" s="36" t="s">
        <v>951</v>
      </c>
      <c r="D45" s="33">
        <v>8</v>
      </c>
      <c r="E45" s="33" t="s">
        <v>698</v>
      </c>
      <c r="F45" s="33">
        <v>2300</v>
      </c>
      <c r="G45" s="33">
        <v>10</v>
      </c>
      <c r="H45" s="33" t="s">
        <v>784</v>
      </c>
      <c r="I45" s="271" t="s">
        <v>455</v>
      </c>
      <c r="J45" s="212" t="s">
        <v>952</v>
      </c>
      <c r="K45" s="97">
        <v>208522</v>
      </c>
      <c r="L45" s="97">
        <v>1910</v>
      </c>
      <c r="M45" s="97">
        <v>6022</v>
      </c>
      <c r="N45" s="178">
        <v>2019</v>
      </c>
      <c r="O45" s="34" t="s">
        <v>913</v>
      </c>
      <c r="P45" s="22" t="s">
        <v>1141</v>
      </c>
      <c r="Q45" s="47" t="s">
        <v>76</v>
      </c>
    </row>
    <row r="46" spans="1:17" ht="12" customHeight="1" x14ac:dyDescent="0.2">
      <c r="A46" s="35" t="s">
        <v>982</v>
      </c>
      <c r="B46" s="33" t="s">
        <v>9</v>
      </c>
      <c r="C46" s="36" t="s">
        <v>985</v>
      </c>
      <c r="D46" s="33">
        <v>8</v>
      </c>
      <c r="E46" s="33" t="s">
        <v>987</v>
      </c>
      <c r="F46" s="33">
        <v>2200</v>
      </c>
      <c r="G46" s="33">
        <v>8</v>
      </c>
      <c r="H46" s="33" t="s">
        <v>988</v>
      </c>
      <c r="I46" s="271" t="s">
        <v>455</v>
      </c>
      <c r="J46" s="212" t="s">
        <v>952</v>
      </c>
      <c r="K46" s="97">
        <v>218625</v>
      </c>
      <c r="L46" s="97">
        <v>2569</v>
      </c>
      <c r="M46" s="97">
        <v>7096</v>
      </c>
      <c r="N46" s="178">
        <v>2019</v>
      </c>
      <c r="O46" s="34" t="s">
        <v>989</v>
      </c>
      <c r="P46" s="22" t="s">
        <v>994</v>
      </c>
      <c r="Q46" s="47" t="s">
        <v>76</v>
      </c>
    </row>
    <row r="47" spans="1:17" ht="12" customHeight="1" x14ac:dyDescent="0.2">
      <c r="A47" s="185" t="s">
        <v>1014</v>
      </c>
      <c r="B47" s="33" t="s">
        <v>9</v>
      </c>
      <c r="C47" s="36" t="s">
        <v>1015</v>
      </c>
      <c r="D47" s="33">
        <v>8</v>
      </c>
      <c r="E47" s="33" t="s">
        <v>987</v>
      </c>
      <c r="F47" s="33">
        <v>2200</v>
      </c>
      <c r="G47" s="33">
        <v>8</v>
      </c>
      <c r="H47" s="33" t="s">
        <v>988</v>
      </c>
      <c r="I47" s="87"/>
      <c r="J47" s="212" t="s">
        <v>952</v>
      </c>
      <c r="K47" s="95"/>
      <c r="L47" s="95"/>
      <c r="M47" s="95"/>
      <c r="N47" s="178">
        <v>2019</v>
      </c>
      <c r="O47" s="93"/>
      <c r="P47" s="89"/>
      <c r="Q47" s="47"/>
    </row>
    <row r="48" spans="1:17" ht="12" customHeight="1" x14ac:dyDescent="0.2">
      <c r="A48" s="185" t="s">
        <v>983</v>
      </c>
      <c r="B48" s="33" t="s">
        <v>9</v>
      </c>
      <c r="C48" s="36" t="s">
        <v>986</v>
      </c>
      <c r="D48" s="33">
        <v>8</v>
      </c>
      <c r="E48" s="33" t="s">
        <v>1031</v>
      </c>
      <c r="F48" s="33">
        <v>2900</v>
      </c>
      <c r="G48" s="33">
        <v>7</v>
      </c>
      <c r="H48" s="33" t="s">
        <v>1030</v>
      </c>
      <c r="I48" s="33" t="s">
        <v>312</v>
      </c>
      <c r="J48" s="97" t="s">
        <v>1029</v>
      </c>
      <c r="K48" s="95"/>
      <c r="L48" s="95"/>
      <c r="M48" s="95"/>
      <c r="N48" s="178">
        <v>2019</v>
      </c>
      <c r="O48" s="93"/>
      <c r="P48" s="89"/>
      <c r="Q48" s="47" t="s">
        <v>76</v>
      </c>
    </row>
    <row r="49" spans="1:17" ht="12" customHeight="1" x14ac:dyDescent="0.2">
      <c r="A49" s="185" t="s">
        <v>1025</v>
      </c>
      <c r="B49" s="33" t="s">
        <v>9</v>
      </c>
      <c r="C49" s="36" t="s">
        <v>1027</v>
      </c>
      <c r="D49" s="33">
        <v>8</v>
      </c>
      <c r="E49" s="33" t="s">
        <v>1031</v>
      </c>
      <c r="F49" s="33">
        <v>2300</v>
      </c>
      <c r="G49" s="33">
        <v>7</v>
      </c>
      <c r="H49" s="33" t="s">
        <v>704</v>
      </c>
      <c r="I49" s="33" t="s">
        <v>312</v>
      </c>
      <c r="J49" s="97" t="s">
        <v>1029</v>
      </c>
      <c r="K49" s="95"/>
      <c r="L49" s="95"/>
      <c r="M49" s="95"/>
      <c r="N49" s="178">
        <v>2019</v>
      </c>
      <c r="O49" s="93"/>
      <c r="P49" s="89"/>
      <c r="Q49" s="47"/>
    </row>
    <row r="50" spans="1:17" ht="12" customHeight="1" x14ac:dyDescent="0.2">
      <c r="A50" s="185" t="s">
        <v>1026</v>
      </c>
      <c r="B50" s="33" t="s">
        <v>9</v>
      </c>
      <c r="C50" s="36" t="s">
        <v>1028</v>
      </c>
      <c r="D50" s="33">
        <v>8</v>
      </c>
      <c r="E50" s="33" t="s">
        <v>1031</v>
      </c>
      <c r="F50" s="33">
        <v>2400</v>
      </c>
      <c r="G50" s="33">
        <v>7</v>
      </c>
      <c r="H50" s="33" t="s">
        <v>704</v>
      </c>
      <c r="I50" s="33" t="s">
        <v>312</v>
      </c>
      <c r="J50" s="97" t="s">
        <v>1029</v>
      </c>
      <c r="K50" s="97">
        <v>302847</v>
      </c>
      <c r="L50" s="95"/>
      <c r="M50" s="95"/>
      <c r="N50" s="178">
        <v>2019</v>
      </c>
      <c r="O50" s="93"/>
      <c r="P50" s="22" t="s">
        <v>1139</v>
      </c>
      <c r="Q50" s="47"/>
    </row>
    <row r="51" spans="1:17" ht="12" customHeight="1" x14ac:dyDescent="0.2">
      <c r="A51" s="35" t="s">
        <v>165</v>
      </c>
      <c r="B51" s="33" t="s">
        <v>9</v>
      </c>
      <c r="C51" s="36" t="s">
        <v>188</v>
      </c>
      <c r="D51" s="33">
        <v>4</v>
      </c>
      <c r="E51" s="33" t="s">
        <v>264</v>
      </c>
      <c r="F51" s="33">
        <v>2150</v>
      </c>
      <c r="G51" s="33">
        <v>14</v>
      </c>
      <c r="H51" s="33" t="s">
        <v>270</v>
      </c>
      <c r="I51" s="33" t="s">
        <v>189</v>
      </c>
      <c r="J51" s="211" t="s">
        <v>255</v>
      </c>
      <c r="K51" s="97">
        <v>136383</v>
      </c>
      <c r="L51" s="97">
        <v>2120</v>
      </c>
      <c r="M51" s="97">
        <v>4870</v>
      </c>
      <c r="N51" s="177" t="s">
        <v>1</v>
      </c>
      <c r="O51" s="34" t="s">
        <v>182</v>
      </c>
      <c r="P51" s="22" t="s">
        <v>436</v>
      </c>
      <c r="Q51" s="47" t="s">
        <v>76</v>
      </c>
    </row>
    <row r="52" spans="1:17" ht="12.75" customHeight="1" x14ac:dyDescent="0.2">
      <c r="A52" s="35" t="s">
        <v>165</v>
      </c>
      <c r="B52" s="33" t="s">
        <v>9</v>
      </c>
      <c r="C52" s="36" t="s">
        <v>313</v>
      </c>
      <c r="D52" s="33">
        <v>4</v>
      </c>
      <c r="E52" s="33" t="s">
        <v>264</v>
      </c>
      <c r="F52" s="33">
        <v>1800</v>
      </c>
      <c r="G52" s="33">
        <v>14</v>
      </c>
      <c r="H52" s="33" t="s">
        <v>314</v>
      </c>
      <c r="I52" s="33" t="s">
        <v>315</v>
      </c>
      <c r="J52" s="211" t="s">
        <v>255</v>
      </c>
      <c r="K52" s="97">
        <v>131000</v>
      </c>
      <c r="L52" s="97">
        <v>2120</v>
      </c>
      <c r="M52" s="97">
        <v>4870</v>
      </c>
      <c r="N52" s="177" t="s">
        <v>1</v>
      </c>
      <c r="O52" s="34" t="s">
        <v>182</v>
      </c>
      <c r="P52" s="22" t="s">
        <v>490</v>
      </c>
      <c r="Q52" s="47" t="s">
        <v>76</v>
      </c>
    </row>
    <row r="53" spans="1:17" ht="12.75" customHeight="1" x14ac:dyDescent="0.2">
      <c r="A53" s="35" t="s">
        <v>319</v>
      </c>
      <c r="B53" s="33" t="s">
        <v>9</v>
      </c>
      <c r="C53" s="36" t="s">
        <v>330</v>
      </c>
      <c r="D53" s="33">
        <v>4</v>
      </c>
      <c r="E53" s="33" t="s">
        <v>264</v>
      </c>
      <c r="F53" s="33">
        <v>2350</v>
      </c>
      <c r="G53" s="33">
        <v>14</v>
      </c>
      <c r="H53" s="33" t="s">
        <v>425</v>
      </c>
      <c r="I53" s="33" t="s">
        <v>189</v>
      </c>
      <c r="J53" s="211" t="s">
        <v>255</v>
      </c>
      <c r="K53" s="97">
        <v>164172</v>
      </c>
      <c r="L53" s="97">
        <v>2240</v>
      </c>
      <c r="M53" s="97">
        <v>5017</v>
      </c>
      <c r="N53" s="177" t="s">
        <v>1</v>
      </c>
      <c r="O53" s="34" t="s">
        <v>167</v>
      </c>
      <c r="P53" s="22" t="s">
        <v>491</v>
      </c>
      <c r="Q53" s="47" t="s">
        <v>76</v>
      </c>
    </row>
    <row r="54" spans="1:17" ht="12.75" customHeight="1" x14ac:dyDescent="0.2">
      <c r="A54" s="35" t="s">
        <v>319</v>
      </c>
      <c r="B54" s="33" t="s">
        <v>9</v>
      </c>
      <c r="C54" s="36" t="s">
        <v>434</v>
      </c>
      <c r="D54" s="33">
        <v>4</v>
      </c>
      <c r="E54" s="33" t="s">
        <v>264</v>
      </c>
      <c r="F54" s="33">
        <v>2150</v>
      </c>
      <c r="G54" s="33">
        <v>14</v>
      </c>
      <c r="H54" s="33" t="s">
        <v>270</v>
      </c>
      <c r="I54" s="33" t="s">
        <v>189</v>
      </c>
      <c r="J54" s="211" t="s">
        <v>255</v>
      </c>
      <c r="K54" s="97">
        <v>145387</v>
      </c>
      <c r="L54" s="97">
        <v>2240</v>
      </c>
      <c r="M54" s="97">
        <v>5017</v>
      </c>
      <c r="N54" s="177" t="s">
        <v>1</v>
      </c>
      <c r="O54" s="34" t="s">
        <v>167</v>
      </c>
      <c r="P54" s="22" t="s">
        <v>435</v>
      </c>
      <c r="Q54" s="47" t="s">
        <v>76</v>
      </c>
    </row>
    <row r="55" spans="1:17" ht="12.75" customHeight="1" x14ac:dyDescent="0.2">
      <c r="A55" s="35" t="s">
        <v>428</v>
      </c>
      <c r="B55" s="33" t="s">
        <v>9</v>
      </c>
      <c r="C55" s="36" t="s">
        <v>437</v>
      </c>
      <c r="D55" s="33">
        <v>8</v>
      </c>
      <c r="E55" s="33" t="s">
        <v>465</v>
      </c>
      <c r="F55" s="33">
        <v>2450</v>
      </c>
      <c r="G55" s="33">
        <v>10</v>
      </c>
      <c r="H55" s="33" t="s">
        <v>635</v>
      </c>
      <c r="I55" s="33" t="s">
        <v>455</v>
      </c>
      <c r="J55" s="212" t="s">
        <v>272</v>
      </c>
      <c r="K55" s="97">
        <v>184292</v>
      </c>
      <c r="L55" s="97">
        <v>2065</v>
      </c>
      <c r="M55" s="97">
        <v>6302</v>
      </c>
      <c r="N55" s="177" t="s">
        <v>1</v>
      </c>
      <c r="O55" s="34" t="s">
        <v>325</v>
      </c>
      <c r="P55" s="22" t="s">
        <v>636</v>
      </c>
      <c r="Q55" s="47" t="s">
        <v>76</v>
      </c>
    </row>
    <row r="56" spans="1:17" ht="12.75" customHeight="1" x14ac:dyDescent="0.2">
      <c r="A56" s="35" t="s">
        <v>632</v>
      </c>
      <c r="B56" s="33" t="s">
        <v>9</v>
      </c>
      <c r="C56" s="36" t="s">
        <v>689</v>
      </c>
      <c r="D56" s="33">
        <v>8</v>
      </c>
      <c r="E56" s="33" t="s">
        <v>688</v>
      </c>
      <c r="F56" s="33">
        <v>2800</v>
      </c>
      <c r="G56" s="33">
        <v>10</v>
      </c>
      <c r="H56" s="33" t="s">
        <v>794</v>
      </c>
      <c r="I56" s="33" t="s">
        <v>455</v>
      </c>
      <c r="J56" s="212" t="s">
        <v>691</v>
      </c>
      <c r="K56" s="97">
        <v>300644</v>
      </c>
      <c r="L56" s="97">
        <v>3287</v>
      </c>
      <c r="M56" s="97">
        <v>8530</v>
      </c>
      <c r="N56" s="178">
        <v>2018</v>
      </c>
      <c r="O56" s="34" t="s">
        <v>634</v>
      </c>
      <c r="P56" s="22" t="s">
        <v>796</v>
      </c>
      <c r="Q56" s="47" t="s">
        <v>76</v>
      </c>
    </row>
    <row r="57" spans="1:17" ht="12.75" customHeight="1" x14ac:dyDescent="0.2">
      <c r="A57" s="35" t="s">
        <v>716</v>
      </c>
      <c r="B57" s="33" t="s">
        <v>9</v>
      </c>
      <c r="C57" s="36" t="s">
        <v>1092</v>
      </c>
      <c r="D57" s="33">
        <v>8</v>
      </c>
      <c r="E57" s="33" t="s">
        <v>837</v>
      </c>
      <c r="F57" s="33">
        <v>2840</v>
      </c>
      <c r="G57" s="33">
        <v>7</v>
      </c>
      <c r="H57" s="33" t="s">
        <v>838</v>
      </c>
      <c r="I57" s="33" t="s">
        <v>312</v>
      </c>
      <c r="J57" s="213" t="s">
        <v>839</v>
      </c>
      <c r="K57" s="97">
        <v>368480</v>
      </c>
      <c r="L57" s="97">
        <v>3240</v>
      </c>
      <c r="M57" s="97">
        <v>11058</v>
      </c>
      <c r="N57" s="178">
        <v>2018</v>
      </c>
      <c r="O57" s="34" t="s">
        <v>840</v>
      </c>
      <c r="P57" s="22" t="s">
        <v>914</v>
      </c>
      <c r="Q57" s="47" t="s">
        <v>76</v>
      </c>
    </row>
    <row r="58" spans="1:17" ht="12.75" customHeight="1" x14ac:dyDescent="0.2">
      <c r="A58" s="185" t="s">
        <v>998</v>
      </c>
      <c r="B58" s="33" t="s">
        <v>9</v>
      </c>
      <c r="C58" s="36" t="s">
        <v>1091</v>
      </c>
      <c r="D58" s="33">
        <v>8</v>
      </c>
      <c r="E58" s="33" t="s">
        <v>837</v>
      </c>
      <c r="F58" s="33">
        <v>2960</v>
      </c>
      <c r="G58" s="33">
        <v>7</v>
      </c>
      <c r="H58" s="33" t="s">
        <v>999</v>
      </c>
      <c r="I58" s="33" t="s">
        <v>312</v>
      </c>
      <c r="J58" s="213" t="s">
        <v>839</v>
      </c>
      <c r="K58" s="97">
        <v>397833</v>
      </c>
      <c r="L58" s="97">
        <v>3691</v>
      </c>
      <c r="M58" s="97">
        <v>11424</v>
      </c>
      <c r="N58" s="178">
        <v>2019</v>
      </c>
      <c r="O58" s="34" t="s">
        <v>1000</v>
      </c>
      <c r="P58" s="22" t="s">
        <v>1001</v>
      </c>
      <c r="Q58" s="47"/>
    </row>
    <row r="59" spans="1:17" ht="12.75" customHeight="1" x14ac:dyDescent="0.2">
      <c r="A59" s="185" t="s">
        <v>795</v>
      </c>
      <c r="B59" s="33" t="s">
        <v>9</v>
      </c>
      <c r="C59" s="36" t="s">
        <v>1090</v>
      </c>
      <c r="D59" s="33">
        <v>8</v>
      </c>
      <c r="E59" s="33" t="s">
        <v>1136</v>
      </c>
      <c r="F59" s="33">
        <v>2840</v>
      </c>
      <c r="G59" s="33">
        <v>7</v>
      </c>
      <c r="H59" s="33" t="s">
        <v>1137</v>
      </c>
      <c r="I59" s="33" t="s">
        <v>1138</v>
      </c>
      <c r="J59" s="213" t="s">
        <v>1024</v>
      </c>
      <c r="K59" s="95"/>
      <c r="L59" s="97">
        <v>4303</v>
      </c>
      <c r="M59" s="97">
        <v>13344</v>
      </c>
      <c r="N59" s="178">
        <v>2019</v>
      </c>
      <c r="O59" s="93"/>
      <c r="P59" s="85"/>
      <c r="Q59" s="47" t="s">
        <v>76</v>
      </c>
    </row>
    <row r="60" spans="1:17" s="88" customFormat="1" ht="12.75" customHeight="1" x14ac:dyDescent="0.2">
      <c r="A60" s="35" t="s">
        <v>187</v>
      </c>
      <c r="B60" s="33" t="s">
        <v>18</v>
      </c>
      <c r="C60" s="36">
        <v>7420</v>
      </c>
      <c r="D60" s="33">
        <v>8</v>
      </c>
      <c r="E60" s="33" t="s">
        <v>118</v>
      </c>
      <c r="F60" s="33">
        <v>2100</v>
      </c>
      <c r="G60" s="33">
        <v>14</v>
      </c>
      <c r="H60" s="33" t="s">
        <v>199</v>
      </c>
      <c r="I60" s="33" t="s">
        <v>148</v>
      </c>
      <c r="J60" s="210" t="s">
        <v>28</v>
      </c>
      <c r="K60" s="97">
        <v>98298</v>
      </c>
      <c r="L60" s="97">
        <v>1387</v>
      </c>
      <c r="M60" s="97">
        <v>4561</v>
      </c>
      <c r="N60" s="177" t="s">
        <v>1</v>
      </c>
      <c r="O60" s="34" t="s">
        <v>161</v>
      </c>
      <c r="P60" s="22" t="s">
        <v>317</v>
      </c>
      <c r="Q60" s="47" t="s">
        <v>76</v>
      </c>
    </row>
    <row r="61" spans="1:17" s="88" customFormat="1" ht="12.75" customHeight="1" x14ac:dyDescent="0.2">
      <c r="A61" s="35" t="s">
        <v>331</v>
      </c>
      <c r="B61" s="33" t="s">
        <v>18</v>
      </c>
      <c r="C61" s="36">
        <v>7570</v>
      </c>
      <c r="D61" s="33">
        <v>4</v>
      </c>
      <c r="E61" s="33" t="s">
        <v>328</v>
      </c>
      <c r="F61" s="33">
        <v>1500</v>
      </c>
      <c r="G61" s="33">
        <v>14</v>
      </c>
      <c r="H61" s="33" t="s">
        <v>168</v>
      </c>
      <c r="I61" s="33" t="s">
        <v>12</v>
      </c>
      <c r="J61" s="210" t="s">
        <v>29</v>
      </c>
      <c r="K61" s="97">
        <v>37035</v>
      </c>
      <c r="L61" s="97">
        <v>631</v>
      </c>
      <c r="M61" s="97">
        <v>1858</v>
      </c>
      <c r="N61" s="177" t="s">
        <v>1</v>
      </c>
      <c r="O61" s="34" t="s">
        <v>167</v>
      </c>
      <c r="P61" s="22" t="s">
        <v>781</v>
      </c>
      <c r="Q61" s="47" t="s">
        <v>76</v>
      </c>
    </row>
    <row r="62" spans="1:17" s="88" customFormat="1" ht="12.75" customHeight="1" x14ac:dyDescent="0.2">
      <c r="A62" s="35" t="s">
        <v>327</v>
      </c>
      <c r="B62" s="33" t="s">
        <v>18</v>
      </c>
      <c r="C62" s="36">
        <v>7578</v>
      </c>
      <c r="D62" s="33">
        <v>4</v>
      </c>
      <c r="E62" s="33" t="s">
        <v>328</v>
      </c>
      <c r="F62" s="33">
        <v>1500</v>
      </c>
      <c r="G62" s="33">
        <v>28</v>
      </c>
      <c r="H62" s="33" t="s">
        <v>322</v>
      </c>
      <c r="I62" s="33" t="s">
        <v>121</v>
      </c>
      <c r="J62" s="210" t="s">
        <v>29</v>
      </c>
      <c r="K62" s="97">
        <v>30911</v>
      </c>
      <c r="L62" s="97">
        <v>703</v>
      </c>
      <c r="M62" s="97">
        <v>2201</v>
      </c>
      <c r="N62" s="177" t="s">
        <v>1</v>
      </c>
      <c r="O62" s="34" t="s">
        <v>197</v>
      </c>
      <c r="P62" s="22" t="s">
        <v>329</v>
      </c>
      <c r="Q62" s="47" t="s">
        <v>76</v>
      </c>
    </row>
    <row r="63" spans="1:17" ht="12.75" customHeight="1" x14ac:dyDescent="0.2">
      <c r="A63" s="35" t="s">
        <v>134</v>
      </c>
      <c r="B63" s="33" t="s">
        <v>18</v>
      </c>
      <c r="C63" s="36">
        <v>7580</v>
      </c>
      <c r="D63" s="34">
        <v>8</v>
      </c>
      <c r="E63" s="33" t="s">
        <v>108</v>
      </c>
      <c r="F63" s="33">
        <v>1600</v>
      </c>
      <c r="G63" s="33">
        <v>20</v>
      </c>
      <c r="H63" s="271" t="s">
        <v>168</v>
      </c>
      <c r="I63" s="33" t="s">
        <v>259</v>
      </c>
      <c r="J63" s="210" t="s">
        <v>28</v>
      </c>
      <c r="K63" s="97">
        <v>35233</v>
      </c>
      <c r="L63" s="97">
        <v>732</v>
      </c>
      <c r="M63" s="97">
        <v>3412</v>
      </c>
      <c r="N63" s="177" t="s">
        <v>1</v>
      </c>
      <c r="O63" s="34" t="s">
        <v>161</v>
      </c>
      <c r="P63" s="22" t="s">
        <v>318</v>
      </c>
      <c r="Q63" s="47" t="s">
        <v>76</v>
      </c>
    </row>
    <row r="64" spans="1:17" ht="12.75" customHeight="1" x14ac:dyDescent="0.2">
      <c r="A64" s="35" t="s">
        <v>316</v>
      </c>
      <c r="B64" s="33" t="s">
        <v>18</v>
      </c>
      <c r="C64" s="36">
        <v>7870</v>
      </c>
      <c r="D64" s="34">
        <v>8</v>
      </c>
      <c r="E64" s="271" t="s">
        <v>108</v>
      </c>
      <c r="F64" s="33">
        <v>1600</v>
      </c>
      <c r="G64" s="33">
        <v>14</v>
      </c>
      <c r="H64" s="271" t="s">
        <v>1129</v>
      </c>
      <c r="I64" s="33" t="s">
        <v>122</v>
      </c>
      <c r="J64" s="210" t="s">
        <v>28</v>
      </c>
      <c r="K64" s="97">
        <v>56834</v>
      </c>
      <c r="L64" s="97">
        <v>801</v>
      </c>
      <c r="M64" s="97">
        <v>4387</v>
      </c>
      <c r="N64" s="177" t="s">
        <v>1</v>
      </c>
      <c r="O64" s="34" t="s">
        <v>197</v>
      </c>
      <c r="P64" s="22" t="s">
        <v>783</v>
      </c>
      <c r="Q64" s="47" t="s">
        <v>76</v>
      </c>
    </row>
    <row r="65" spans="1:17" ht="12.75" customHeight="1" x14ac:dyDescent="0.2">
      <c r="A65" s="35" t="s">
        <v>717</v>
      </c>
      <c r="B65" s="33" t="s">
        <v>18</v>
      </c>
      <c r="C65" s="36">
        <v>7872</v>
      </c>
      <c r="D65" s="34">
        <v>6</v>
      </c>
      <c r="E65" s="271" t="s">
        <v>718</v>
      </c>
      <c r="F65" s="33">
        <v>2000</v>
      </c>
      <c r="G65" s="33">
        <v>14</v>
      </c>
      <c r="H65" s="271" t="s">
        <v>1108</v>
      </c>
      <c r="I65" s="33" t="s">
        <v>122</v>
      </c>
      <c r="J65" s="210" t="s">
        <v>190</v>
      </c>
      <c r="K65" s="97">
        <v>90304</v>
      </c>
      <c r="L65" s="97">
        <v>1310</v>
      </c>
      <c r="M65" s="97">
        <v>3082</v>
      </c>
      <c r="N65" s="178">
        <v>2018</v>
      </c>
      <c r="O65" s="34" t="s">
        <v>634</v>
      </c>
      <c r="P65" s="22" t="s">
        <v>719</v>
      </c>
      <c r="Q65" s="47" t="s">
        <v>76</v>
      </c>
    </row>
    <row r="66" spans="1:17" ht="12.75" customHeight="1" x14ac:dyDescent="0.2">
      <c r="A66" s="35" t="s">
        <v>198</v>
      </c>
      <c r="B66" s="33" t="s">
        <v>18</v>
      </c>
      <c r="C66" s="36">
        <v>7880</v>
      </c>
      <c r="D66" s="34">
        <v>8</v>
      </c>
      <c r="E66" s="271" t="s">
        <v>108</v>
      </c>
      <c r="F66" s="33">
        <v>1900</v>
      </c>
      <c r="G66" s="33">
        <v>14</v>
      </c>
      <c r="H66" s="271" t="s">
        <v>1127</v>
      </c>
      <c r="I66" s="33" t="s">
        <v>1128</v>
      </c>
      <c r="J66" s="210" t="s">
        <v>190</v>
      </c>
      <c r="K66" s="97">
        <v>70043</v>
      </c>
      <c r="L66" s="97">
        <v>782</v>
      </c>
      <c r="M66" s="97">
        <v>4021</v>
      </c>
      <c r="N66" s="177" t="s">
        <v>1</v>
      </c>
      <c r="O66" s="34" t="s">
        <v>197</v>
      </c>
      <c r="P66" s="22" t="s">
        <v>466</v>
      </c>
      <c r="Q66" s="47" t="s">
        <v>76</v>
      </c>
    </row>
    <row r="67" spans="1:17" ht="12.75" customHeight="1" x14ac:dyDescent="0.2">
      <c r="A67" s="35" t="s">
        <v>777</v>
      </c>
      <c r="B67" s="33" t="s">
        <v>18</v>
      </c>
      <c r="C67" s="36">
        <v>7884</v>
      </c>
      <c r="D67" s="34">
        <v>8</v>
      </c>
      <c r="E67" s="271" t="s">
        <v>686</v>
      </c>
      <c r="F67" s="33">
        <v>1600</v>
      </c>
      <c r="G67" s="33">
        <v>14</v>
      </c>
      <c r="H67" s="271" t="s">
        <v>780</v>
      </c>
      <c r="I67" s="33" t="s">
        <v>500</v>
      </c>
      <c r="J67" s="211" t="s">
        <v>255</v>
      </c>
      <c r="K67" s="95">
        <v>119937</v>
      </c>
      <c r="L67" s="95"/>
      <c r="M67" s="95"/>
      <c r="N67" s="178">
        <v>2018</v>
      </c>
      <c r="O67" s="34" t="s">
        <v>634</v>
      </c>
      <c r="P67" s="22" t="s">
        <v>1121</v>
      </c>
      <c r="Q67" s="47" t="s">
        <v>76</v>
      </c>
    </row>
    <row r="68" spans="1:17" ht="12.75" customHeight="1" x14ac:dyDescent="0.2">
      <c r="A68" s="35" t="s">
        <v>778</v>
      </c>
      <c r="B68" s="33" t="s">
        <v>18</v>
      </c>
      <c r="C68" s="36" t="s">
        <v>779</v>
      </c>
      <c r="D68" s="34">
        <v>8</v>
      </c>
      <c r="E68" s="271" t="s">
        <v>686</v>
      </c>
      <c r="F68" s="33">
        <v>1350</v>
      </c>
      <c r="G68" s="33">
        <v>14</v>
      </c>
      <c r="H68" s="271" t="s">
        <v>780</v>
      </c>
      <c r="I68" s="33" t="s">
        <v>500</v>
      </c>
      <c r="J68" s="211" t="s">
        <v>255</v>
      </c>
      <c r="K68" s="95"/>
      <c r="L68" s="95"/>
      <c r="M68" s="95"/>
      <c r="N68" s="178">
        <v>2018</v>
      </c>
      <c r="O68" s="34" t="s">
        <v>634</v>
      </c>
      <c r="P68" s="22" t="s">
        <v>807</v>
      </c>
      <c r="Q68" s="47" t="s">
        <v>76</v>
      </c>
    </row>
    <row r="69" spans="1:17" ht="12.75" customHeight="1" x14ac:dyDescent="0.2">
      <c r="A69" s="35" t="s">
        <v>1119</v>
      </c>
      <c r="B69" s="33" t="s">
        <v>18</v>
      </c>
      <c r="C69" s="36" t="s">
        <v>1120</v>
      </c>
      <c r="D69" s="34">
        <v>8</v>
      </c>
      <c r="E69" s="271" t="s">
        <v>686</v>
      </c>
      <c r="F69" s="33">
        <v>1560</v>
      </c>
      <c r="G69" s="33">
        <v>14</v>
      </c>
      <c r="H69" s="271" t="s">
        <v>1118</v>
      </c>
      <c r="I69" s="33" t="s">
        <v>315</v>
      </c>
      <c r="J69" s="211" t="s">
        <v>255</v>
      </c>
      <c r="K69" s="97">
        <v>94782</v>
      </c>
      <c r="L69" s="97">
        <v>1213</v>
      </c>
      <c r="M69" s="97">
        <v>3820</v>
      </c>
      <c r="N69" s="178">
        <v>2019</v>
      </c>
      <c r="O69" s="34" t="s">
        <v>1000</v>
      </c>
      <c r="P69" s="22"/>
      <c r="Q69" s="47"/>
    </row>
    <row r="70" spans="1:17" ht="12.75" customHeight="1" x14ac:dyDescent="0.2">
      <c r="A70" s="35" t="s">
        <v>642</v>
      </c>
      <c r="B70" s="33" t="s">
        <v>18</v>
      </c>
      <c r="C70" s="36">
        <v>7885</v>
      </c>
      <c r="D70" s="34">
        <v>8</v>
      </c>
      <c r="E70" s="271" t="s">
        <v>686</v>
      </c>
      <c r="F70" s="33">
        <v>2200</v>
      </c>
      <c r="G70" s="33">
        <v>14</v>
      </c>
      <c r="H70" s="33" t="s">
        <v>1122</v>
      </c>
      <c r="I70" s="33" t="s">
        <v>432</v>
      </c>
      <c r="J70" s="211" t="s">
        <v>255</v>
      </c>
      <c r="K70" s="97">
        <v>85733</v>
      </c>
      <c r="L70" s="97">
        <v>1518</v>
      </c>
      <c r="M70" s="97">
        <v>4429</v>
      </c>
      <c r="N70" s="178">
        <v>2018</v>
      </c>
      <c r="O70" s="34" t="s">
        <v>634</v>
      </c>
      <c r="P70" s="22" t="s">
        <v>782</v>
      </c>
      <c r="Q70" s="47" t="s">
        <v>76</v>
      </c>
    </row>
    <row r="71" spans="1:17" ht="12.75" customHeight="1" x14ac:dyDescent="0.2">
      <c r="A71" s="35" t="s">
        <v>948</v>
      </c>
      <c r="B71" s="33" t="s">
        <v>18</v>
      </c>
      <c r="C71" s="36">
        <v>7904</v>
      </c>
      <c r="D71" s="34">
        <v>8</v>
      </c>
      <c r="E71" s="271" t="s">
        <v>686</v>
      </c>
      <c r="F71" s="33">
        <v>1800</v>
      </c>
      <c r="G71" s="33">
        <v>14</v>
      </c>
      <c r="H71" s="33" t="s">
        <v>1118</v>
      </c>
      <c r="I71" s="33" t="s">
        <v>500</v>
      </c>
      <c r="J71" s="211" t="s">
        <v>255</v>
      </c>
      <c r="K71" s="97">
        <v>79834</v>
      </c>
      <c r="L71" s="97">
        <v>1327</v>
      </c>
      <c r="M71" s="97">
        <v>4095</v>
      </c>
      <c r="N71" s="178">
        <v>2019</v>
      </c>
      <c r="O71" s="34" t="s">
        <v>913</v>
      </c>
      <c r="P71" s="22" t="s">
        <v>961</v>
      </c>
      <c r="Q71" s="47" t="s">
        <v>76</v>
      </c>
    </row>
    <row r="72" spans="1:17" ht="12.75" customHeight="1" x14ac:dyDescent="0.2">
      <c r="A72" s="35" t="s">
        <v>252</v>
      </c>
      <c r="B72" s="33" t="s">
        <v>18</v>
      </c>
      <c r="C72" s="36">
        <v>8890</v>
      </c>
      <c r="D72" s="34">
        <v>8</v>
      </c>
      <c r="E72" s="271" t="s">
        <v>253</v>
      </c>
      <c r="F72" s="33">
        <v>2600</v>
      </c>
      <c r="G72" s="33">
        <v>14</v>
      </c>
      <c r="H72" s="271" t="s">
        <v>1125</v>
      </c>
      <c r="I72" s="33" t="s">
        <v>1126</v>
      </c>
      <c r="J72" s="211" t="s">
        <v>255</v>
      </c>
      <c r="K72" s="97">
        <v>158762</v>
      </c>
      <c r="L72" s="97">
        <v>1543</v>
      </c>
      <c r="M72" s="97">
        <v>3718</v>
      </c>
      <c r="N72" s="177" t="s">
        <v>1</v>
      </c>
      <c r="O72" s="34" t="s">
        <v>182</v>
      </c>
      <c r="P72" s="50" t="s">
        <v>433</v>
      </c>
      <c r="Q72" s="47" t="s">
        <v>76</v>
      </c>
    </row>
    <row r="73" spans="1:17" ht="12.75" customHeight="1" x14ac:dyDescent="0.2">
      <c r="A73" s="35" t="s">
        <v>323</v>
      </c>
      <c r="B73" s="33" t="s">
        <v>18</v>
      </c>
      <c r="C73" s="36">
        <v>8895</v>
      </c>
      <c r="D73" s="34">
        <v>8</v>
      </c>
      <c r="E73" s="271" t="s">
        <v>498</v>
      </c>
      <c r="F73" s="33">
        <v>2314</v>
      </c>
      <c r="G73" s="33">
        <v>10</v>
      </c>
      <c r="H73" s="33" t="s">
        <v>1123</v>
      </c>
      <c r="I73" s="33" t="s">
        <v>622</v>
      </c>
      <c r="J73" s="211" t="s">
        <v>255</v>
      </c>
      <c r="K73" s="97">
        <v>174150</v>
      </c>
      <c r="L73" s="97">
        <v>2004</v>
      </c>
      <c r="M73" s="97">
        <v>6782</v>
      </c>
      <c r="N73" s="177" t="s">
        <v>1</v>
      </c>
      <c r="O73" s="34" t="s">
        <v>430</v>
      </c>
      <c r="P73" s="22" t="s">
        <v>1124</v>
      </c>
      <c r="Q73" s="47" t="s">
        <v>76</v>
      </c>
    </row>
    <row r="74" spans="1:17" ht="12.75" customHeight="1" x14ac:dyDescent="0.2">
      <c r="A74" s="185" t="s">
        <v>1114</v>
      </c>
      <c r="B74" s="33" t="s">
        <v>18</v>
      </c>
      <c r="C74" s="36">
        <v>9609</v>
      </c>
      <c r="D74" s="34">
        <v>8</v>
      </c>
      <c r="E74" s="271" t="s">
        <v>332</v>
      </c>
      <c r="F74" s="33">
        <v>2200</v>
      </c>
      <c r="G74" s="33">
        <v>10</v>
      </c>
      <c r="H74" s="33" t="s">
        <v>1109</v>
      </c>
      <c r="I74" s="33" t="s">
        <v>500</v>
      </c>
      <c r="J74" s="211" t="s">
        <v>255</v>
      </c>
      <c r="K74" s="97">
        <v>90234</v>
      </c>
      <c r="L74" s="97">
        <v>1610</v>
      </c>
      <c r="M74" s="97">
        <v>5282</v>
      </c>
      <c r="N74" s="178">
        <v>2019</v>
      </c>
      <c r="O74" s="34" t="s">
        <v>989</v>
      </c>
      <c r="P74" s="22" t="s">
        <v>1115</v>
      </c>
      <c r="Q74" s="47"/>
    </row>
    <row r="75" spans="1:17" ht="12.75" customHeight="1" x14ac:dyDescent="0.2">
      <c r="A75" s="35" t="s">
        <v>643</v>
      </c>
      <c r="B75" s="33" t="s">
        <v>18</v>
      </c>
      <c r="C75" s="36">
        <v>9610</v>
      </c>
      <c r="D75" s="34">
        <v>8</v>
      </c>
      <c r="E75" s="271" t="s">
        <v>332</v>
      </c>
      <c r="F75" s="33">
        <v>2300</v>
      </c>
      <c r="G75" s="33">
        <v>10</v>
      </c>
      <c r="H75" s="33" t="s">
        <v>1109</v>
      </c>
      <c r="I75" s="33" t="s">
        <v>324</v>
      </c>
      <c r="J75" s="211" t="s">
        <v>255</v>
      </c>
      <c r="K75" s="97">
        <v>144565</v>
      </c>
      <c r="L75" s="97">
        <v>1723</v>
      </c>
      <c r="M75" s="97">
        <v>5615</v>
      </c>
      <c r="N75" s="178">
        <v>2018</v>
      </c>
      <c r="O75" s="34" t="s">
        <v>711</v>
      </c>
      <c r="P75" s="22" t="s">
        <v>963</v>
      </c>
      <c r="Q75" s="47" t="s">
        <v>76</v>
      </c>
    </row>
    <row r="76" spans="1:17" ht="12.75" customHeight="1" x14ac:dyDescent="0.2">
      <c r="A76" s="185" t="s">
        <v>1113</v>
      </c>
      <c r="B76" s="33" t="s">
        <v>18</v>
      </c>
      <c r="C76" s="36">
        <v>9611</v>
      </c>
      <c r="D76" s="34">
        <v>8</v>
      </c>
      <c r="E76" s="271" t="s">
        <v>332</v>
      </c>
      <c r="F76" s="33">
        <v>2300</v>
      </c>
      <c r="G76" s="33">
        <v>10</v>
      </c>
      <c r="H76" s="33" t="s">
        <v>1109</v>
      </c>
      <c r="I76" s="33" t="s">
        <v>1105</v>
      </c>
      <c r="J76" s="211" t="s">
        <v>255</v>
      </c>
      <c r="K76" s="97">
        <v>145182</v>
      </c>
      <c r="L76" s="97">
        <v>1819</v>
      </c>
      <c r="M76" s="97">
        <v>5440</v>
      </c>
      <c r="N76" s="178">
        <v>2019</v>
      </c>
      <c r="O76" s="34" t="s">
        <v>1000</v>
      </c>
      <c r="P76" s="22" t="s">
        <v>1112</v>
      </c>
      <c r="Q76" s="47"/>
    </row>
    <row r="77" spans="1:17" ht="12.75" customHeight="1" x14ac:dyDescent="0.2">
      <c r="A77" s="185" t="s">
        <v>1133</v>
      </c>
      <c r="B77" s="33" t="s">
        <v>18</v>
      </c>
      <c r="C77" s="36">
        <v>980</v>
      </c>
      <c r="D77" s="34">
        <v>8</v>
      </c>
      <c r="E77" s="271" t="s">
        <v>1134</v>
      </c>
      <c r="F77" s="33"/>
      <c r="G77" s="33">
        <v>8</v>
      </c>
      <c r="H77" s="33" t="s">
        <v>1135</v>
      </c>
      <c r="I77" s="33" t="s">
        <v>1105</v>
      </c>
      <c r="J77" s="213" t="s">
        <v>1024</v>
      </c>
      <c r="K77" s="95"/>
      <c r="L77" s="95"/>
      <c r="M77" s="95"/>
      <c r="N77" s="178">
        <v>2019</v>
      </c>
      <c r="O77" s="34" t="s">
        <v>1117</v>
      </c>
      <c r="P77" s="89"/>
      <c r="Q77" s="47"/>
    </row>
    <row r="78" spans="1:17" ht="12.75" customHeight="1" x14ac:dyDescent="0.2">
      <c r="A78" s="35" t="s">
        <v>497</v>
      </c>
      <c r="B78" s="33" t="s">
        <v>18</v>
      </c>
      <c r="C78" s="36" t="s">
        <v>499</v>
      </c>
      <c r="D78" s="34">
        <v>8</v>
      </c>
      <c r="E78" s="271" t="s">
        <v>1107</v>
      </c>
      <c r="F78" s="33">
        <v>2700</v>
      </c>
      <c r="G78" s="33">
        <v>10</v>
      </c>
      <c r="H78" s="33" t="s">
        <v>1110</v>
      </c>
      <c r="I78" s="33" t="s">
        <v>936</v>
      </c>
      <c r="J78" s="212" t="s">
        <v>691</v>
      </c>
      <c r="K78" s="97">
        <v>249446</v>
      </c>
      <c r="L78" s="97">
        <v>3648</v>
      </c>
      <c r="M78" s="97">
        <v>8894</v>
      </c>
      <c r="N78" s="178">
        <v>2018</v>
      </c>
      <c r="O78" s="34" t="s">
        <v>634</v>
      </c>
      <c r="P78" s="22" t="s">
        <v>853</v>
      </c>
      <c r="Q78" s="47" t="s">
        <v>76</v>
      </c>
    </row>
    <row r="79" spans="1:17" ht="12.75" customHeight="1" x14ac:dyDescent="0.2">
      <c r="A79" s="35" t="s">
        <v>767</v>
      </c>
      <c r="B79" s="33" t="s">
        <v>18</v>
      </c>
      <c r="C79" s="36">
        <v>9820</v>
      </c>
      <c r="D79" s="34">
        <v>8</v>
      </c>
      <c r="E79" s="33" t="s">
        <v>1106</v>
      </c>
      <c r="F79" s="33">
        <v>2700</v>
      </c>
      <c r="G79" s="33">
        <v>8</v>
      </c>
      <c r="H79" s="33" t="s">
        <v>1111</v>
      </c>
      <c r="I79" s="33" t="s">
        <v>1105</v>
      </c>
      <c r="J79" s="213" t="s">
        <v>846</v>
      </c>
      <c r="K79" s="97">
        <v>326186</v>
      </c>
      <c r="L79" s="97">
        <v>4336</v>
      </c>
      <c r="M79" s="97">
        <v>9933</v>
      </c>
      <c r="N79" s="178">
        <v>2019</v>
      </c>
      <c r="O79" s="34" t="s">
        <v>913</v>
      </c>
      <c r="P79" s="22" t="s">
        <v>962</v>
      </c>
      <c r="Q79" s="47" t="s">
        <v>76</v>
      </c>
    </row>
    <row r="80" spans="1:17" ht="12.75" customHeight="1" x14ac:dyDescent="0.2">
      <c r="A80" s="35" t="s">
        <v>1004</v>
      </c>
      <c r="B80" s="33" t="s">
        <v>18</v>
      </c>
      <c r="C80" s="36">
        <v>9825</v>
      </c>
      <c r="D80" s="34">
        <v>8</v>
      </c>
      <c r="E80" s="33" t="s">
        <v>1106</v>
      </c>
      <c r="F80" s="33">
        <v>2730</v>
      </c>
      <c r="G80" s="33">
        <v>7</v>
      </c>
      <c r="H80" s="33" t="s">
        <v>1111</v>
      </c>
      <c r="I80" s="33" t="s">
        <v>1105</v>
      </c>
      <c r="J80" s="213" t="s">
        <v>846</v>
      </c>
      <c r="K80" s="97">
        <v>359024</v>
      </c>
      <c r="L80" s="97">
        <v>4495</v>
      </c>
      <c r="M80" s="97">
        <v>10223</v>
      </c>
      <c r="N80" s="178">
        <v>2019</v>
      </c>
      <c r="O80" s="34" t="s">
        <v>1000</v>
      </c>
      <c r="P80" s="22" t="s">
        <v>1005</v>
      </c>
      <c r="Q80" s="47"/>
    </row>
    <row r="81" spans="1:23" ht="12.75" customHeight="1" x14ac:dyDescent="0.2">
      <c r="A81" s="185" t="s">
        <v>1081</v>
      </c>
      <c r="B81" s="33" t="s">
        <v>18</v>
      </c>
      <c r="C81" s="36">
        <v>990</v>
      </c>
      <c r="D81" s="34">
        <v>8</v>
      </c>
      <c r="E81" s="33" t="s">
        <v>1130</v>
      </c>
      <c r="F81" s="87"/>
      <c r="G81" s="33">
        <v>7</v>
      </c>
      <c r="H81" s="33" t="s">
        <v>1131</v>
      </c>
      <c r="I81" s="33" t="s">
        <v>1132</v>
      </c>
      <c r="J81" s="213" t="s">
        <v>1024</v>
      </c>
      <c r="K81" s="95"/>
      <c r="L81" s="95"/>
      <c r="M81" s="95"/>
      <c r="N81" s="178">
        <v>2019</v>
      </c>
      <c r="O81" s="34" t="s">
        <v>1117</v>
      </c>
      <c r="P81" s="22" t="s">
        <v>1140</v>
      </c>
      <c r="Q81" s="47"/>
    </row>
    <row r="82" spans="1:23" ht="12.75" customHeight="1" x14ac:dyDescent="0.2">
      <c r="A82" s="35" t="s">
        <v>973</v>
      </c>
      <c r="B82" s="33" t="s">
        <v>113</v>
      </c>
      <c r="C82" s="36" t="s">
        <v>974</v>
      </c>
      <c r="D82" s="33">
        <v>8</v>
      </c>
      <c r="E82" s="33" t="s">
        <v>975</v>
      </c>
      <c r="F82" s="33">
        <v>1600</v>
      </c>
      <c r="G82" s="33">
        <v>28</v>
      </c>
      <c r="H82" s="271" t="s">
        <v>976</v>
      </c>
      <c r="I82" s="271" t="s">
        <v>12</v>
      </c>
      <c r="J82" s="210" t="s">
        <v>29</v>
      </c>
      <c r="K82" s="95"/>
      <c r="L82" s="95"/>
      <c r="M82" s="95"/>
      <c r="N82" s="178">
        <v>2019</v>
      </c>
      <c r="O82" s="34" t="s">
        <v>913</v>
      </c>
      <c r="P82" s="22" t="s">
        <v>977</v>
      </c>
      <c r="Q82" s="47" t="s">
        <v>76</v>
      </c>
    </row>
    <row r="86" spans="1:23" x14ac:dyDescent="0.2">
      <c r="F86" s="1"/>
    </row>
    <row r="95" spans="1:23" x14ac:dyDescent="0.2">
      <c r="V95" s="59"/>
      <c r="W95" s="59"/>
    </row>
    <row r="96" spans="1:23" x14ac:dyDescent="0.2">
      <c r="V96" s="59"/>
      <c r="W96" s="59"/>
    </row>
    <row r="97" spans="21:22" x14ac:dyDescent="0.2">
      <c r="V97" s="100"/>
    </row>
    <row r="98" spans="21:22" x14ac:dyDescent="0.2">
      <c r="U98" s="98"/>
      <c r="V98" s="99"/>
    </row>
  </sheetData>
  <autoFilter ref="A1:P82">
    <sortState ref="A2:P80">
      <sortCondition ref="B1:B80"/>
    </sortState>
  </autoFilter>
  <sortState ref="A1:W96">
    <sortCondition ref="B2:B114"/>
    <sortCondition ref="A2:A114"/>
  </sortState>
  <pageMargins left="0.43307086614173229" right="0.23622047244094491" top="0.19685039370078741" bottom="0.15748031496062992" header="0.31496062992125984" footer="0.11811023622047245"/>
  <pageSetup paperSize="9" scale="56" fitToHeight="0" orientation="landscape"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22.7109375" style="72" customWidth="1"/>
    <col min="2" max="2" width="16.5703125" style="73" customWidth="1"/>
    <col min="3" max="3" width="7" style="74" customWidth="1"/>
    <col min="4" max="4" width="10.28515625" style="74" customWidth="1"/>
    <col min="5" max="6" width="11.28515625" style="74" customWidth="1"/>
    <col min="7" max="9" width="7" style="74" customWidth="1"/>
    <col min="10" max="10" width="36.42578125" style="72" customWidth="1"/>
    <col min="11" max="11" width="1" customWidth="1"/>
  </cols>
  <sheetData>
    <row r="1" spans="1:11" s="61" customFormat="1" ht="41.25" customHeight="1" thickBot="1" x14ac:dyDescent="0.25">
      <c r="A1" s="119" t="s">
        <v>201</v>
      </c>
      <c r="B1" s="120" t="s">
        <v>202</v>
      </c>
      <c r="C1" s="121" t="s">
        <v>346</v>
      </c>
      <c r="D1" s="121" t="s">
        <v>241</v>
      </c>
      <c r="E1" s="122" t="s">
        <v>242</v>
      </c>
      <c r="F1" s="122" t="s">
        <v>214</v>
      </c>
      <c r="G1" s="121" t="s">
        <v>72</v>
      </c>
      <c r="H1" s="121" t="s">
        <v>226</v>
      </c>
      <c r="I1" s="121" t="s">
        <v>203</v>
      </c>
      <c r="J1" s="123" t="s">
        <v>215</v>
      </c>
    </row>
    <row r="2" spans="1:11" ht="12" customHeight="1" x14ac:dyDescent="0.2">
      <c r="A2" s="106" t="s">
        <v>139</v>
      </c>
      <c r="B2" s="110" t="s">
        <v>348</v>
      </c>
      <c r="C2" s="112">
        <v>24</v>
      </c>
      <c r="D2" s="112">
        <v>400</v>
      </c>
      <c r="E2" s="112"/>
      <c r="F2" s="112"/>
      <c r="G2" s="112">
        <v>28</v>
      </c>
      <c r="H2" s="112"/>
      <c r="I2" s="112"/>
      <c r="J2" s="113" t="s">
        <v>140</v>
      </c>
      <c r="K2" t="s">
        <v>76</v>
      </c>
    </row>
    <row r="3" spans="1:11" ht="12" customHeight="1" x14ac:dyDescent="0.2">
      <c r="A3" s="64" t="s">
        <v>186</v>
      </c>
      <c r="B3" s="76" t="s">
        <v>348</v>
      </c>
      <c r="C3" s="69">
        <v>24</v>
      </c>
      <c r="D3" s="69">
        <v>400</v>
      </c>
      <c r="E3" s="69"/>
      <c r="F3" s="69"/>
      <c r="G3" s="69">
        <v>28</v>
      </c>
      <c r="H3" s="69"/>
      <c r="I3" s="69"/>
      <c r="J3" s="70" t="s">
        <v>343</v>
      </c>
      <c r="K3" t="s">
        <v>76</v>
      </c>
    </row>
    <row r="4" spans="1:11" ht="12" customHeight="1" x14ac:dyDescent="0.2">
      <c r="A4" s="64" t="s">
        <v>22</v>
      </c>
      <c r="B4" s="76" t="s">
        <v>348</v>
      </c>
      <c r="C4" s="63">
        <v>24</v>
      </c>
      <c r="D4" s="63">
        <v>400</v>
      </c>
      <c r="E4" s="63">
        <v>0.8</v>
      </c>
      <c r="F4" s="63">
        <v>19.2</v>
      </c>
      <c r="G4" s="63">
        <v>28</v>
      </c>
      <c r="H4" s="63">
        <v>5.3</v>
      </c>
      <c r="I4" s="63">
        <v>4647.5</v>
      </c>
      <c r="J4" s="65" t="s">
        <v>342</v>
      </c>
      <c r="K4" t="s">
        <v>76</v>
      </c>
    </row>
    <row r="5" spans="1:11" ht="12" customHeight="1" x14ac:dyDescent="0.2">
      <c r="A5" s="67" t="s">
        <v>22</v>
      </c>
      <c r="B5" s="76" t="s">
        <v>348</v>
      </c>
      <c r="C5" s="69">
        <v>24</v>
      </c>
      <c r="D5" s="69">
        <v>450</v>
      </c>
      <c r="E5" s="69">
        <v>0.8</v>
      </c>
      <c r="F5" s="69">
        <v>24</v>
      </c>
      <c r="G5" s="69">
        <v>28</v>
      </c>
      <c r="H5" s="69"/>
      <c r="I5" s="69"/>
      <c r="J5" s="70" t="s">
        <v>136</v>
      </c>
      <c r="K5" t="s">
        <v>76</v>
      </c>
    </row>
    <row r="6" spans="1:11" ht="12" customHeight="1" x14ac:dyDescent="0.2">
      <c r="A6" s="67" t="s">
        <v>109</v>
      </c>
      <c r="B6" s="76" t="s">
        <v>348</v>
      </c>
      <c r="C6" s="69">
        <v>24</v>
      </c>
      <c r="D6" s="69">
        <v>450</v>
      </c>
      <c r="E6" s="69"/>
      <c r="F6" s="69">
        <v>24.3</v>
      </c>
      <c r="G6" s="69">
        <v>28</v>
      </c>
      <c r="H6" s="69"/>
      <c r="I6" s="69"/>
      <c r="J6" s="70" t="s">
        <v>344</v>
      </c>
      <c r="K6" t="s">
        <v>76</v>
      </c>
    </row>
    <row r="7" spans="1:11" ht="12" customHeight="1" x14ac:dyDescent="0.2">
      <c r="A7" s="64" t="s">
        <v>10</v>
      </c>
      <c r="B7" s="76" t="s">
        <v>348</v>
      </c>
      <c r="C7" s="63">
        <v>64</v>
      </c>
      <c r="D7" s="63">
        <v>400</v>
      </c>
      <c r="E7" s="63">
        <v>1.6</v>
      </c>
      <c r="F7" s="63">
        <v>57.6</v>
      </c>
      <c r="G7" s="63">
        <v>28</v>
      </c>
      <c r="H7" s="63">
        <v>13</v>
      </c>
      <c r="I7" s="63">
        <v>10616</v>
      </c>
      <c r="J7" s="65" t="s">
        <v>345</v>
      </c>
      <c r="K7" t="s">
        <v>76</v>
      </c>
    </row>
    <row r="8" spans="1:11" ht="12" customHeight="1" x14ac:dyDescent="0.2">
      <c r="A8" s="67" t="s">
        <v>347</v>
      </c>
      <c r="B8" s="76" t="s">
        <v>348</v>
      </c>
      <c r="C8" s="69">
        <v>96</v>
      </c>
      <c r="D8" s="69">
        <v>400</v>
      </c>
      <c r="E8" s="69">
        <v>2.4</v>
      </c>
      <c r="F8" s="69">
        <v>86.4</v>
      </c>
      <c r="G8" s="69">
        <v>28</v>
      </c>
      <c r="H8" s="69"/>
      <c r="I8" s="69"/>
      <c r="J8" s="70" t="s">
        <v>8</v>
      </c>
      <c r="K8" t="s">
        <v>76</v>
      </c>
    </row>
    <row r="9" spans="1:11" ht="12" customHeight="1" x14ac:dyDescent="0.2">
      <c r="A9" s="67" t="s">
        <v>347</v>
      </c>
      <c r="B9" s="76" t="s">
        <v>348</v>
      </c>
      <c r="C9" s="69">
        <v>96</v>
      </c>
      <c r="D9" s="69">
        <v>450</v>
      </c>
      <c r="E9" s="69">
        <v>2.7</v>
      </c>
      <c r="F9" s="69">
        <v>97.2</v>
      </c>
      <c r="G9" s="69">
        <v>28</v>
      </c>
      <c r="H9" s="69"/>
      <c r="I9" s="69"/>
      <c r="J9" s="70" t="s">
        <v>8</v>
      </c>
      <c r="K9" t="s">
        <v>76</v>
      </c>
    </row>
    <row r="10" spans="1:11" ht="12" customHeight="1" x14ac:dyDescent="0.2">
      <c r="A10" s="67" t="s">
        <v>217</v>
      </c>
      <c r="B10" s="76" t="s">
        <v>348</v>
      </c>
      <c r="C10" s="69">
        <v>128</v>
      </c>
      <c r="D10" s="69">
        <v>450</v>
      </c>
      <c r="E10" s="69">
        <v>3.6</v>
      </c>
      <c r="F10" s="69">
        <v>129.80000000000001</v>
      </c>
      <c r="G10" s="69">
        <v>28</v>
      </c>
      <c r="H10" s="69"/>
      <c r="I10" s="69"/>
      <c r="J10" s="71" t="s">
        <v>13</v>
      </c>
      <c r="K10" t="s">
        <v>76</v>
      </c>
    </row>
    <row r="11" spans="1:11" ht="12" customHeight="1" x14ac:dyDescent="0.2">
      <c r="A11" s="67" t="s">
        <v>217</v>
      </c>
      <c r="B11" s="76" t="s">
        <v>348</v>
      </c>
      <c r="C11" s="69">
        <v>128</v>
      </c>
      <c r="D11" s="69">
        <v>550</v>
      </c>
      <c r="E11" s="69">
        <v>4.4000000000000004</v>
      </c>
      <c r="F11" s="69">
        <v>158.4</v>
      </c>
      <c r="G11" s="69">
        <v>28</v>
      </c>
      <c r="H11" s="69"/>
      <c r="I11" s="69"/>
      <c r="J11" s="70" t="s">
        <v>105</v>
      </c>
      <c r="K11" t="s">
        <v>76</v>
      </c>
    </row>
    <row r="12" spans="1:11" ht="12" customHeight="1" thickBot="1" x14ac:dyDescent="0.25">
      <c r="A12" s="103" t="s">
        <v>14</v>
      </c>
      <c r="B12" s="114" t="s">
        <v>348</v>
      </c>
      <c r="C12" s="104">
        <v>128</v>
      </c>
      <c r="D12" s="104">
        <v>578</v>
      </c>
      <c r="E12" s="104">
        <v>4.6239999999999997</v>
      </c>
      <c r="F12" s="104">
        <v>166.5</v>
      </c>
      <c r="G12" s="104">
        <v>28</v>
      </c>
      <c r="H12" s="104"/>
      <c r="I12" s="104"/>
      <c r="J12" s="105" t="s">
        <v>218</v>
      </c>
      <c r="K12" t="s">
        <v>76</v>
      </c>
    </row>
    <row r="13" spans="1:11" ht="12" customHeight="1" x14ac:dyDescent="0.2">
      <c r="A13" s="66" t="s">
        <v>120</v>
      </c>
      <c r="B13" s="107" t="s">
        <v>240</v>
      </c>
      <c r="C13" s="108">
        <v>48</v>
      </c>
      <c r="D13" s="108">
        <v>550</v>
      </c>
      <c r="E13" s="108"/>
      <c r="F13" s="108">
        <v>59.4</v>
      </c>
      <c r="G13" s="108">
        <v>28</v>
      </c>
      <c r="H13" s="108"/>
      <c r="I13" s="108"/>
      <c r="J13" s="109" t="s">
        <v>349</v>
      </c>
      <c r="K13" t="s">
        <v>76</v>
      </c>
    </row>
    <row r="14" spans="1:11" ht="12" customHeight="1" x14ac:dyDescent="0.2">
      <c r="A14" s="67" t="s">
        <v>26</v>
      </c>
      <c r="B14" s="68" t="s">
        <v>240</v>
      </c>
      <c r="C14" s="69">
        <v>128</v>
      </c>
      <c r="D14" s="69">
        <v>600</v>
      </c>
      <c r="E14" s="69"/>
      <c r="F14" s="69">
        <v>172.8</v>
      </c>
      <c r="G14" s="69">
        <v>20</v>
      </c>
      <c r="H14" s="69"/>
      <c r="I14" s="69"/>
      <c r="J14" s="70" t="s">
        <v>117</v>
      </c>
      <c r="K14" t="s">
        <v>76</v>
      </c>
    </row>
    <row r="15" spans="1:11" ht="12" customHeight="1" x14ac:dyDescent="0.2">
      <c r="A15" s="67" t="s">
        <v>219</v>
      </c>
      <c r="B15" s="68" t="s">
        <v>240</v>
      </c>
      <c r="C15" s="69">
        <v>128</v>
      </c>
      <c r="D15" s="69">
        <v>500</v>
      </c>
      <c r="E15" s="69">
        <v>4</v>
      </c>
      <c r="F15" s="69">
        <v>144</v>
      </c>
      <c r="G15" s="69">
        <v>28</v>
      </c>
      <c r="H15" s="69"/>
      <c r="I15" s="69"/>
      <c r="J15" s="70" t="s">
        <v>106</v>
      </c>
      <c r="K15" t="s">
        <v>76</v>
      </c>
    </row>
    <row r="16" spans="1:11" ht="12" customHeight="1" x14ac:dyDescent="0.2">
      <c r="A16" s="67" t="s">
        <v>219</v>
      </c>
      <c r="B16" s="68" t="s">
        <v>240</v>
      </c>
      <c r="C16" s="69">
        <v>128</v>
      </c>
      <c r="D16" s="69">
        <v>600</v>
      </c>
      <c r="E16" s="69">
        <v>4.8</v>
      </c>
      <c r="F16" s="69">
        <v>172.8</v>
      </c>
      <c r="G16" s="69">
        <v>28</v>
      </c>
      <c r="H16" s="69"/>
      <c r="I16" s="69"/>
      <c r="J16" s="70"/>
      <c r="K16" t="s">
        <v>76</v>
      </c>
    </row>
    <row r="17" spans="1:11" ht="12" customHeight="1" x14ac:dyDescent="0.2">
      <c r="A17" s="67" t="s">
        <v>220</v>
      </c>
      <c r="B17" s="68" t="s">
        <v>240</v>
      </c>
      <c r="C17" s="69">
        <v>192</v>
      </c>
      <c r="D17" s="69">
        <v>500</v>
      </c>
      <c r="E17" s="69">
        <v>4.8</v>
      </c>
      <c r="F17" s="69">
        <v>324</v>
      </c>
      <c r="G17" s="69">
        <v>20</v>
      </c>
      <c r="H17" s="69"/>
      <c r="I17" s="69"/>
      <c r="J17" s="70" t="s">
        <v>116</v>
      </c>
      <c r="K17" t="s">
        <v>76</v>
      </c>
    </row>
    <row r="18" spans="1:11" ht="12" customHeight="1" x14ac:dyDescent="0.2">
      <c r="A18" s="67" t="s">
        <v>220</v>
      </c>
      <c r="B18" s="68" t="s">
        <v>240</v>
      </c>
      <c r="C18" s="69">
        <v>192</v>
      </c>
      <c r="D18" s="69">
        <v>600</v>
      </c>
      <c r="E18" s="69">
        <v>6</v>
      </c>
      <c r="F18" s="69">
        <v>389</v>
      </c>
      <c r="G18" s="69">
        <v>20</v>
      </c>
      <c r="H18" s="69"/>
      <c r="I18" s="69"/>
      <c r="J18" s="70" t="s">
        <v>116</v>
      </c>
      <c r="K18" t="s">
        <v>76</v>
      </c>
    </row>
    <row r="19" spans="1:11" ht="12" customHeight="1" thickBot="1" x14ac:dyDescent="0.25">
      <c r="A19" s="115" t="s">
        <v>220</v>
      </c>
      <c r="B19" s="116" t="s">
        <v>240</v>
      </c>
      <c r="C19" s="117">
        <v>192</v>
      </c>
      <c r="D19" s="117">
        <v>650</v>
      </c>
      <c r="E19" s="117">
        <v>6.6</v>
      </c>
      <c r="F19" s="117">
        <v>420</v>
      </c>
      <c r="G19" s="117">
        <v>20</v>
      </c>
      <c r="H19" s="117"/>
      <c r="I19" s="117"/>
      <c r="J19" s="118" t="s">
        <v>116</v>
      </c>
      <c r="K19" t="s">
        <v>76</v>
      </c>
    </row>
    <row r="20" spans="1:11" ht="12" customHeight="1" x14ac:dyDescent="0.2">
      <c r="A20" s="102" t="s">
        <v>196</v>
      </c>
      <c r="B20" s="111" t="s">
        <v>341</v>
      </c>
      <c r="C20" s="112" t="s">
        <v>365</v>
      </c>
      <c r="D20" s="112">
        <v>450</v>
      </c>
      <c r="E20" s="112"/>
      <c r="F20" s="112">
        <v>70</v>
      </c>
      <c r="G20" s="112">
        <v>28</v>
      </c>
      <c r="H20" s="112"/>
      <c r="I20" s="112"/>
      <c r="J20" s="113" t="s">
        <v>350</v>
      </c>
      <c r="K20" t="s">
        <v>76</v>
      </c>
    </row>
    <row r="21" spans="1:11" ht="12" customHeight="1" x14ac:dyDescent="0.2">
      <c r="A21" s="67" t="s">
        <v>311</v>
      </c>
      <c r="B21" s="68" t="s">
        <v>341</v>
      </c>
      <c r="C21" s="69" t="s">
        <v>365</v>
      </c>
      <c r="D21" s="69"/>
      <c r="E21" s="69"/>
      <c r="F21" s="69">
        <v>130</v>
      </c>
      <c r="G21" s="69">
        <v>14</v>
      </c>
      <c r="H21" s="69"/>
      <c r="I21" s="69"/>
      <c r="J21" s="70" t="s">
        <v>25</v>
      </c>
      <c r="K21" t="s">
        <v>76</v>
      </c>
    </row>
    <row r="22" spans="1:11" ht="12" customHeight="1" x14ac:dyDescent="0.2">
      <c r="A22" s="67" t="s">
        <v>638</v>
      </c>
      <c r="B22" s="68" t="s">
        <v>341</v>
      </c>
      <c r="C22" s="69" t="s">
        <v>365</v>
      </c>
      <c r="D22" s="69"/>
      <c r="E22" s="69"/>
      <c r="F22" s="69"/>
      <c r="G22" s="69"/>
      <c r="H22" s="69"/>
      <c r="I22" s="69"/>
      <c r="J22" s="70"/>
    </row>
    <row r="23" spans="1:11" ht="12" customHeight="1" x14ac:dyDescent="0.2">
      <c r="A23" s="67" t="s">
        <v>702</v>
      </c>
      <c r="B23" s="68" t="s">
        <v>341</v>
      </c>
      <c r="C23" s="69" t="s">
        <v>365</v>
      </c>
      <c r="D23" s="69"/>
      <c r="E23" s="69"/>
      <c r="F23" s="69"/>
      <c r="G23" s="69"/>
      <c r="H23" s="69"/>
      <c r="I23" s="69"/>
      <c r="J23" s="70"/>
    </row>
    <row r="24" spans="1:11" ht="12" customHeight="1" x14ac:dyDescent="0.2">
      <c r="A24" s="67" t="s">
        <v>163</v>
      </c>
      <c r="B24" s="68" t="s">
        <v>341</v>
      </c>
      <c r="C24" s="69" t="s">
        <v>365</v>
      </c>
      <c r="D24" s="69"/>
      <c r="E24" s="69"/>
      <c r="F24" s="69">
        <v>185</v>
      </c>
      <c r="G24" s="69">
        <v>28</v>
      </c>
      <c r="H24" s="69"/>
      <c r="I24" s="69"/>
      <c r="J24" s="70" t="s">
        <v>351</v>
      </c>
      <c r="K24" t="s">
        <v>76</v>
      </c>
    </row>
    <row r="25" spans="1:11" ht="12" customHeight="1" x14ac:dyDescent="0.2">
      <c r="A25" s="67" t="s">
        <v>454</v>
      </c>
      <c r="B25" s="68" t="s">
        <v>341</v>
      </c>
      <c r="C25" s="69" t="s">
        <v>365</v>
      </c>
      <c r="D25" s="69"/>
      <c r="E25" s="69"/>
      <c r="F25" s="69"/>
      <c r="G25" s="69"/>
      <c r="H25" s="69"/>
      <c r="I25" s="69"/>
      <c r="J25" s="70" t="s">
        <v>450</v>
      </c>
    </row>
    <row r="26" spans="1:11" ht="12" customHeight="1" x14ac:dyDescent="0.2">
      <c r="A26" s="67" t="s">
        <v>250</v>
      </c>
      <c r="B26" s="68" t="s">
        <v>341</v>
      </c>
      <c r="C26" s="69">
        <v>256</v>
      </c>
      <c r="D26" s="69">
        <v>510</v>
      </c>
      <c r="E26" s="69">
        <v>6.7</v>
      </c>
      <c r="F26" s="69">
        <v>407.4</v>
      </c>
      <c r="G26" s="69">
        <v>14</v>
      </c>
      <c r="H26" s="69"/>
      <c r="I26" s="69"/>
      <c r="J26" s="70" t="s">
        <v>165</v>
      </c>
      <c r="K26" t="s">
        <v>76</v>
      </c>
    </row>
    <row r="27" spans="1:11" ht="12" customHeight="1" x14ac:dyDescent="0.2">
      <c r="A27" s="67" t="s">
        <v>250</v>
      </c>
      <c r="B27" s="68" t="s">
        <v>341</v>
      </c>
      <c r="C27" s="69" t="s">
        <v>365</v>
      </c>
      <c r="D27" s="69">
        <v>624</v>
      </c>
      <c r="E27" s="69">
        <v>8.1</v>
      </c>
      <c r="F27" s="69">
        <v>498.5</v>
      </c>
      <c r="G27" s="69">
        <v>14</v>
      </c>
      <c r="H27" s="69"/>
      <c r="I27" s="69"/>
      <c r="J27" s="70" t="s">
        <v>165</v>
      </c>
      <c r="K27" t="s">
        <v>76</v>
      </c>
    </row>
    <row r="28" spans="1:11" ht="12" customHeight="1" thickBot="1" x14ac:dyDescent="0.25">
      <c r="A28" s="103" t="s">
        <v>271</v>
      </c>
      <c r="B28" s="204" t="s">
        <v>341</v>
      </c>
      <c r="C28" s="203" t="s">
        <v>365</v>
      </c>
      <c r="D28" s="203">
        <v>710</v>
      </c>
      <c r="E28" s="203"/>
      <c r="F28" s="203">
        <v>567</v>
      </c>
      <c r="G28" s="203">
        <v>10</v>
      </c>
      <c r="H28" s="203"/>
      <c r="I28" s="203"/>
      <c r="J28" s="105" t="s">
        <v>428</v>
      </c>
    </row>
    <row r="29" spans="1:11" ht="12" customHeight="1" x14ac:dyDescent="0.2">
      <c r="A29" s="66" t="s">
        <v>699</v>
      </c>
      <c r="B29" s="107" t="s">
        <v>341</v>
      </c>
      <c r="C29" s="205" t="s">
        <v>365</v>
      </c>
      <c r="D29" s="205"/>
      <c r="E29" s="205"/>
      <c r="F29" s="205"/>
      <c r="G29" s="205">
        <v>10</v>
      </c>
      <c r="H29" s="205"/>
      <c r="I29" s="205"/>
      <c r="J29" s="109" t="s">
        <v>696</v>
      </c>
    </row>
    <row r="30" spans="1:11" ht="12" customHeight="1" x14ac:dyDescent="0.2">
      <c r="A30" s="67" t="s">
        <v>704</v>
      </c>
      <c r="B30" s="68" t="s">
        <v>341</v>
      </c>
      <c r="C30" s="202" t="s">
        <v>365</v>
      </c>
      <c r="D30" s="202"/>
      <c r="E30" s="202"/>
      <c r="F30" s="202"/>
      <c r="G30" s="202">
        <v>10</v>
      </c>
      <c r="H30" s="202"/>
      <c r="I30" s="202"/>
      <c r="J30" s="70" t="s">
        <v>678</v>
      </c>
    </row>
    <row r="31" spans="1:11" ht="12" customHeight="1" thickBot="1" x14ac:dyDescent="0.25">
      <c r="A31" s="103" t="s">
        <v>633</v>
      </c>
      <c r="B31" s="204" t="s">
        <v>341</v>
      </c>
      <c r="C31" s="203" t="s">
        <v>365</v>
      </c>
      <c r="D31" s="203"/>
      <c r="E31" s="203"/>
      <c r="F31" s="203"/>
      <c r="G31" s="203">
        <v>10</v>
      </c>
      <c r="H31" s="203"/>
      <c r="I31" s="203"/>
      <c r="J31" s="105" t="s">
        <v>632</v>
      </c>
    </row>
    <row r="32" spans="1:11" ht="12" customHeight="1" x14ac:dyDescent="0.2">
      <c r="A32" s="198" t="s">
        <v>204</v>
      </c>
      <c r="B32" s="199" t="s">
        <v>205</v>
      </c>
      <c r="C32" s="200">
        <v>1</v>
      </c>
      <c r="D32" s="200" t="s">
        <v>206</v>
      </c>
      <c r="E32" s="108">
        <v>0.5</v>
      </c>
      <c r="F32" s="200">
        <v>2.5</v>
      </c>
      <c r="G32" s="200">
        <v>40</v>
      </c>
      <c r="H32" s="200">
        <v>2</v>
      </c>
      <c r="I32" s="200">
        <v>1545</v>
      </c>
      <c r="J32" s="201" t="s">
        <v>364</v>
      </c>
      <c r="K32" t="s">
        <v>76</v>
      </c>
    </row>
    <row r="33" spans="1:11" ht="12" customHeight="1" x14ac:dyDescent="0.2">
      <c r="A33" s="64" t="s">
        <v>185</v>
      </c>
      <c r="B33" s="62" t="s">
        <v>205</v>
      </c>
      <c r="C33" s="63">
        <v>2</v>
      </c>
      <c r="D33" s="63" t="s">
        <v>206</v>
      </c>
      <c r="E33" s="69">
        <v>0.5</v>
      </c>
      <c r="F33" s="63">
        <v>3.6</v>
      </c>
      <c r="G33" s="63">
        <v>40</v>
      </c>
      <c r="H33" s="63"/>
      <c r="I33" s="63"/>
      <c r="J33" s="65" t="s">
        <v>357</v>
      </c>
      <c r="K33" t="s">
        <v>76</v>
      </c>
    </row>
    <row r="34" spans="1:11" ht="12" customHeight="1" x14ac:dyDescent="0.2">
      <c r="A34" s="67" t="s">
        <v>185</v>
      </c>
      <c r="B34" s="62" t="s">
        <v>205</v>
      </c>
      <c r="C34" s="69">
        <v>2</v>
      </c>
      <c r="D34" s="69">
        <v>400</v>
      </c>
      <c r="E34" s="69">
        <v>0.5</v>
      </c>
      <c r="F34" s="69">
        <v>7.2</v>
      </c>
      <c r="G34" s="63">
        <v>28</v>
      </c>
      <c r="H34" s="69"/>
      <c r="I34" s="69"/>
      <c r="J34" s="65"/>
      <c r="K34" t="s">
        <v>76</v>
      </c>
    </row>
    <row r="35" spans="1:11" ht="12" customHeight="1" x14ac:dyDescent="0.2">
      <c r="A35" s="64" t="s">
        <v>184</v>
      </c>
      <c r="B35" s="62" t="s">
        <v>205</v>
      </c>
      <c r="C35" s="63">
        <v>4</v>
      </c>
      <c r="D35" s="63" t="s">
        <v>207</v>
      </c>
      <c r="E35" s="69">
        <v>0.5</v>
      </c>
      <c r="F35" s="63">
        <v>5</v>
      </c>
      <c r="G35" s="63">
        <v>28</v>
      </c>
      <c r="H35" s="63">
        <v>3.9</v>
      </c>
      <c r="I35" s="63">
        <v>2682</v>
      </c>
      <c r="J35" s="65" t="s">
        <v>352</v>
      </c>
      <c r="K35" t="s">
        <v>76</v>
      </c>
    </row>
    <row r="36" spans="1:11" ht="12" customHeight="1" x14ac:dyDescent="0.2">
      <c r="A36" s="67" t="s">
        <v>184</v>
      </c>
      <c r="B36" s="62" t="s">
        <v>205</v>
      </c>
      <c r="C36" s="69">
        <v>4</v>
      </c>
      <c r="D36" s="69">
        <v>266</v>
      </c>
      <c r="E36" s="69">
        <v>0.5</v>
      </c>
      <c r="F36" s="69">
        <v>9.6</v>
      </c>
      <c r="G36" s="63">
        <v>28</v>
      </c>
      <c r="H36" s="69"/>
      <c r="I36" s="69"/>
      <c r="J36" s="65" t="s">
        <v>359</v>
      </c>
      <c r="K36" t="s">
        <v>76</v>
      </c>
    </row>
    <row r="37" spans="1:11" ht="12" customHeight="1" x14ac:dyDescent="0.2">
      <c r="A37" s="67" t="s">
        <v>184</v>
      </c>
      <c r="B37" s="62" t="s">
        <v>205</v>
      </c>
      <c r="C37" s="69">
        <v>4</v>
      </c>
      <c r="D37" s="69">
        <v>400</v>
      </c>
      <c r="E37" s="69">
        <v>0.5</v>
      </c>
      <c r="F37" s="69">
        <v>14.5</v>
      </c>
      <c r="G37" s="63">
        <v>28</v>
      </c>
      <c r="H37" s="69"/>
      <c r="I37" s="69"/>
      <c r="J37" s="65" t="s">
        <v>358</v>
      </c>
      <c r="K37" t="s">
        <v>76</v>
      </c>
    </row>
    <row r="38" spans="1:11" ht="12" customHeight="1" x14ac:dyDescent="0.2">
      <c r="A38" s="67" t="s">
        <v>184</v>
      </c>
      <c r="B38" s="62" t="s">
        <v>205</v>
      </c>
      <c r="C38" s="69">
        <v>4</v>
      </c>
      <c r="D38" s="69">
        <v>533</v>
      </c>
      <c r="E38" s="69">
        <v>0.5</v>
      </c>
      <c r="F38" s="69">
        <v>19</v>
      </c>
      <c r="G38" s="63">
        <v>28</v>
      </c>
      <c r="H38" s="69"/>
      <c r="I38" s="69"/>
      <c r="J38" s="65" t="s">
        <v>356</v>
      </c>
      <c r="K38" t="s">
        <v>76</v>
      </c>
    </row>
    <row r="39" spans="1:11" ht="12" customHeight="1" x14ac:dyDescent="0.2">
      <c r="A39" s="67" t="s">
        <v>227</v>
      </c>
      <c r="B39" s="62" t="s">
        <v>205</v>
      </c>
      <c r="C39" s="69">
        <v>4</v>
      </c>
      <c r="D39" s="69">
        <v>600</v>
      </c>
      <c r="E39" s="69">
        <v>0.65</v>
      </c>
      <c r="F39" s="69">
        <v>35.799999999999997</v>
      </c>
      <c r="G39" s="63">
        <v>28</v>
      </c>
      <c r="H39" s="69"/>
      <c r="I39" s="69"/>
      <c r="J39" s="65" t="s">
        <v>181</v>
      </c>
      <c r="K39" t="s">
        <v>76</v>
      </c>
    </row>
    <row r="40" spans="1:11" ht="12" customHeight="1" x14ac:dyDescent="0.2">
      <c r="A40" s="67" t="s">
        <v>227</v>
      </c>
      <c r="B40" s="62" t="s">
        <v>205</v>
      </c>
      <c r="C40" s="69">
        <v>4</v>
      </c>
      <c r="D40" s="69">
        <v>700</v>
      </c>
      <c r="E40" s="69">
        <v>0.65</v>
      </c>
      <c r="F40" s="69">
        <v>41.8</v>
      </c>
      <c r="G40" s="63">
        <v>28</v>
      </c>
      <c r="H40" s="69"/>
      <c r="I40" s="69"/>
      <c r="J40" s="65" t="s">
        <v>23</v>
      </c>
      <c r="K40" t="s">
        <v>76</v>
      </c>
    </row>
    <row r="41" spans="1:11" ht="12" customHeight="1" x14ac:dyDescent="0.2">
      <c r="A41" s="67" t="s">
        <v>228</v>
      </c>
      <c r="B41" s="62" t="s">
        <v>205</v>
      </c>
      <c r="C41" s="69">
        <v>4</v>
      </c>
      <c r="D41" s="69">
        <v>500</v>
      </c>
      <c r="E41" s="69">
        <v>0.65</v>
      </c>
      <c r="F41" s="69">
        <v>30</v>
      </c>
      <c r="G41" s="63">
        <v>28</v>
      </c>
      <c r="H41" s="69"/>
      <c r="I41" s="69"/>
      <c r="J41" s="65" t="s">
        <v>224</v>
      </c>
      <c r="K41" t="s">
        <v>76</v>
      </c>
    </row>
    <row r="42" spans="1:11" ht="12" customHeight="1" x14ac:dyDescent="0.2">
      <c r="A42" s="67" t="s">
        <v>229</v>
      </c>
      <c r="B42" s="62" t="s">
        <v>205</v>
      </c>
      <c r="C42" s="69">
        <v>6</v>
      </c>
      <c r="D42" s="69">
        <v>375</v>
      </c>
      <c r="E42" s="69">
        <v>0.65</v>
      </c>
      <c r="F42" s="69">
        <v>34</v>
      </c>
      <c r="G42" s="63">
        <v>28</v>
      </c>
      <c r="H42" s="69"/>
      <c r="I42" s="69"/>
      <c r="J42" s="65"/>
      <c r="K42" t="s">
        <v>76</v>
      </c>
    </row>
    <row r="43" spans="1:11" ht="12" customHeight="1" x14ac:dyDescent="0.2">
      <c r="A43" s="67" t="s">
        <v>230</v>
      </c>
      <c r="B43" s="62" t="s">
        <v>205</v>
      </c>
      <c r="C43" s="69">
        <v>8</v>
      </c>
      <c r="D43" s="69">
        <v>500</v>
      </c>
      <c r="E43" s="69">
        <v>0.65</v>
      </c>
      <c r="F43" s="69">
        <v>59.6</v>
      </c>
      <c r="G43" s="63">
        <v>28</v>
      </c>
      <c r="H43" s="69"/>
      <c r="I43" s="69"/>
      <c r="J43" s="65" t="s">
        <v>225</v>
      </c>
      <c r="K43" t="s">
        <v>76</v>
      </c>
    </row>
    <row r="44" spans="1:11" ht="12" customHeight="1" x14ac:dyDescent="0.2">
      <c r="A44" s="64" t="s">
        <v>208</v>
      </c>
      <c r="B44" s="62" t="s">
        <v>244</v>
      </c>
      <c r="C44" s="63"/>
      <c r="D44" s="63" t="s">
        <v>209</v>
      </c>
      <c r="E44" s="63">
        <v>2</v>
      </c>
      <c r="F44" s="63">
        <v>17</v>
      </c>
      <c r="G44" s="63">
        <v>28</v>
      </c>
      <c r="H44" s="63">
        <v>12.4</v>
      </c>
      <c r="I44" s="63"/>
      <c r="J44" s="65"/>
      <c r="K44" t="s">
        <v>76</v>
      </c>
    </row>
    <row r="45" spans="1:11" ht="12" customHeight="1" x14ac:dyDescent="0.2">
      <c r="A45" s="67" t="s">
        <v>208</v>
      </c>
      <c r="B45" s="62" t="s">
        <v>244</v>
      </c>
      <c r="C45" s="69">
        <v>1</v>
      </c>
      <c r="D45" s="69">
        <v>500</v>
      </c>
      <c r="E45" s="69">
        <v>0.5</v>
      </c>
      <c r="F45" s="69">
        <v>17</v>
      </c>
      <c r="G45" s="63">
        <v>28</v>
      </c>
      <c r="H45" s="69"/>
      <c r="I45" s="69"/>
      <c r="J45" s="65"/>
      <c r="K45" t="s">
        <v>76</v>
      </c>
    </row>
    <row r="46" spans="1:11" ht="12" customHeight="1" x14ac:dyDescent="0.2">
      <c r="A46" s="67" t="s">
        <v>231</v>
      </c>
      <c r="B46" s="62" t="s">
        <v>244</v>
      </c>
      <c r="C46" s="69">
        <v>2</v>
      </c>
      <c r="D46" s="69">
        <v>500</v>
      </c>
      <c r="E46" s="69">
        <v>0.5</v>
      </c>
      <c r="F46" s="69">
        <v>34</v>
      </c>
      <c r="G46" s="63">
        <v>28</v>
      </c>
      <c r="H46" s="69"/>
      <c r="I46" s="69"/>
      <c r="J46" s="65"/>
      <c r="K46" t="s">
        <v>76</v>
      </c>
    </row>
    <row r="47" spans="1:11" ht="12" customHeight="1" x14ac:dyDescent="0.2">
      <c r="A47" s="67" t="s">
        <v>221</v>
      </c>
      <c r="B47" s="62" t="s">
        <v>244</v>
      </c>
      <c r="C47" s="69">
        <v>4</v>
      </c>
      <c r="D47" s="69">
        <v>533</v>
      </c>
      <c r="E47" s="69">
        <v>0.53300000000000003</v>
      </c>
      <c r="F47" s="69">
        <v>68</v>
      </c>
      <c r="G47" s="63">
        <v>28</v>
      </c>
      <c r="H47" s="69"/>
      <c r="I47" s="69"/>
      <c r="J47" s="65" t="s">
        <v>360</v>
      </c>
      <c r="K47" t="s">
        <v>76</v>
      </c>
    </row>
    <row r="48" spans="1:11" ht="12" customHeight="1" x14ac:dyDescent="0.2">
      <c r="A48" s="64" t="s">
        <v>210</v>
      </c>
      <c r="B48" s="62" t="s">
        <v>243</v>
      </c>
      <c r="C48" s="63">
        <v>2</v>
      </c>
      <c r="D48" s="63" t="s">
        <v>209</v>
      </c>
      <c r="E48" s="63">
        <v>2</v>
      </c>
      <c r="F48" s="63"/>
      <c r="G48" s="63">
        <v>28</v>
      </c>
      <c r="H48" s="63">
        <v>14.2</v>
      </c>
      <c r="I48" s="63">
        <v>9514</v>
      </c>
      <c r="J48" s="65" t="s">
        <v>110</v>
      </c>
      <c r="K48" t="s">
        <v>76</v>
      </c>
    </row>
    <row r="49" spans="1:11" ht="12" customHeight="1" x14ac:dyDescent="0.2">
      <c r="A49" s="67" t="s">
        <v>222</v>
      </c>
      <c r="B49" s="62" t="s">
        <v>243</v>
      </c>
      <c r="C49" s="69">
        <v>6</v>
      </c>
      <c r="D49" s="69">
        <v>533</v>
      </c>
      <c r="E49" s="69"/>
      <c r="F49" s="69">
        <v>102</v>
      </c>
      <c r="G49" s="63">
        <v>28</v>
      </c>
      <c r="H49" s="69"/>
      <c r="I49" s="69"/>
      <c r="J49" s="65" t="s">
        <v>361</v>
      </c>
      <c r="K49" t="s">
        <v>76</v>
      </c>
    </row>
    <row r="50" spans="1:11" ht="12" customHeight="1" x14ac:dyDescent="0.2">
      <c r="A50" s="64" t="s">
        <v>222</v>
      </c>
      <c r="B50" s="62" t="s">
        <v>243</v>
      </c>
      <c r="C50" s="63">
        <v>6</v>
      </c>
      <c r="D50" s="63" t="s">
        <v>211</v>
      </c>
      <c r="E50" s="63">
        <v>8</v>
      </c>
      <c r="F50" s="63"/>
      <c r="G50" s="63">
        <v>28</v>
      </c>
      <c r="H50" s="63">
        <v>22.85</v>
      </c>
      <c r="I50" s="63"/>
      <c r="J50" s="65"/>
      <c r="K50" t="s">
        <v>76</v>
      </c>
    </row>
    <row r="51" spans="1:11" ht="12" customHeight="1" x14ac:dyDescent="0.2">
      <c r="A51" s="64" t="s">
        <v>21</v>
      </c>
      <c r="B51" s="62" t="s">
        <v>244</v>
      </c>
      <c r="C51" s="63"/>
      <c r="D51" s="63"/>
      <c r="E51" s="63"/>
      <c r="F51" s="63"/>
      <c r="G51" s="63">
        <v>28</v>
      </c>
      <c r="H51" s="63"/>
      <c r="I51" s="63"/>
      <c r="J51" s="65"/>
      <c r="K51" t="s">
        <v>76</v>
      </c>
    </row>
    <row r="52" spans="1:11" ht="12" customHeight="1" x14ac:dyDescent="0.2">
      <c r="A52" s="67" t="s">
        <v>135</v>
      </c>
      <c r="B52" s="62" t="s">
        <v>245</v>
      </c>
      <c r="C52" s="69"/>
      <c r="D52" s="69">
        <v>600</v>
      </c>
      <c r="E52" s="69">
        <v>5.2</v>
      </c>
      <c r="F52" s="69">
        <v>10.199999999999999</v>
      </c>
      <c r="G52" s="63">
        <v>28</v>
      </c>
      <c r="H52" s="69"/>
      <c r="I52" s="69"/>
      <c r="J52" s="65" t="s">
        <v>353</v>
      </c>
      <c r="K52" t="s">
        <v>76</v>
      </c>
    </row>
    <row r="53" spans="1:11" ht="12" customHeight="1" x14ac:dyDescent="0.2">
      <c r="A53" s="67" t="s">
        <v>168</v>
      </c>
      <c r="B53" s="62" t="s">
        <v>245</v>
      </c>
      <c r="C53" s="69">
        <v>2</v>
      </c>
      <c r="D53" s="69">
        <v>600</v>
      </c>
      <c r="E53" s="69"/>
      <c r="F53" s="69"/>
      <c r="G53" s="63">
        <v>28</v>
      </c>
      <c r="H53" s="69"/>
      <c r="I53" s="69"/>
      <c r="J53" s="65" t="s">
        <v>369</v>
      </c>
      <c r="K53" t="s">
        <v>76</v>
      </c>
    </row>
    <row r="54" spans="1:11" ht="12" customHeight="1" x14ac:dyDescent="0.2">
      <c r="A54" s="67" t="s">
        <v>354</v>
      </c>
      <c r="B54" s="62" t="s">
        <v>245</v>
      </c>
      <c r="C54" s="69">
        <v>3</v>
      </c>
      <c r="D54" s="69">
        <v>450</v>
      </c>
      <c r="E54" s="69"/>
      <c r="F54" s="69"/>
      <c r="G54" s="63">
        <v>28</v>
      </c>
      <c r="H54" s="69"/>
      <c r="I54" s="69"/>
      <c r="J54" s="65" t="s">
        <v>355</v>
      </c>
      <c r="K54" t="s">
        <v>76</v>
      </c>
    </row>
    <row r="55" spans="1:11" ht="12" customHeight="1" x14ac:dyDescent="0.2">
      <c r="A55" s="67" t="s">
        <v>232</v>
      </c>
      <c r="B55" s="62" t="s">
        <v>245</v>
      </c>
      <c r="C55" s="69">
        <v>8</v>
      </c>
      <c r="D55" s="69">
        <v>600</v>
      </c>
      <c r="E55" s="69">
        <v>5.2</v>
      </c>
      <c r="F55" s="69">
        <v>81.599999999999994</v>
      </c>
      <c r="G55" s="63">
        <v>28</v>
      </c>
      <c r="H55" s="69"/>
      <c r="I55" s="69"/>
      <c r="J55" s="65"/>
      <c r="K55" t="s">
        <v>76</v>
      </c>
    </row>
    <row r="56" spans="1:11" ht="12" customHeight="1" x14ac:dyDescent="0.2">
      <c r="A56" s="67" t="s">
        <v>247</v>
      </c>
      <c r="B56" s="62" t="s">
        <v>245</v>
      </c>
      <c r="C56" s="69">
        <v>2</v>
      </c>
      <c r="D56" s="69">
        <v>600</v>
      </c>
      <c r="E56" s="69">
        <v>10.4</v>
      </c>
      <c r="F56" s="69">
        <v>48</v>
      </c>
      <c r="G56" s="63">
        <v>28</v>
      </c>
      <c r="H56" s="69"/>
      <c r="I56" s="69"/>
      <c r="J56" s="65" t="s">
        <v>366</v>
      </c>
      <c r="K56" t="s">
        <v>76</v>
      </c>
    </row>
    <row r="57" spans="1:11" ht="12" customHeight="1" x14ac:dyDescent="0.2">
      <c r="A57" s="67" t="s">
        <v>233</v>
      </c>
      <c r="B57" s="62" t="s">
        <v>245</v>
      </c>
      <c r="C57" s="69">
        <v>16</v>
      </c>
      <c r="D57" s="69">
        <v>600</v>
      </c>
      <c r="E57" s="69">
        <v>10.4</v>
      </c>
      <c r="F57" s="69">
        <v>326.39999999999998</v>
      </c>
      <c r="G57" s="63">
        <v>28</v>
      </c>
      <c r="H57" s="69"/>
      <c r="I57" s="69"/>
      <c r="J57" s="65" t="s">
        <v>223</v>
      </c>
      <c r="K57" t="s">
        <v>76</v>
      </c>
    </row>
    <row r="58" spans="1:11" ht="12" customHeight="1" x14ac:dyDescent="0.2">
      <c r="A58" s="67" t="s">
        <v>234</v>
      </c>
      <c r="B58" s="62" t="s">
        <v>245</v>
      </c>
      <c r="C58" s="69">
        <v>4</v>
      </c>
      <c r="D58" s="69">
        <v>600</v>
      </c>
      <c r="E58" s="69">
        <v>10.4</v>
      </c>
      <c r="F58" s="69">
        <v>81</v>
      </c>
      <c r="G58" s="63">
        <v>28</v>
      </c>
      <c r="H58" s="69"/>
      <c r="I58" s="69"/>
      <c r="J58" s="65"/>
      <c r="K58" t="s">
        <v>76</v>
      </c>
    </row>
    <row r="59" spans="1:11" ht="12" customHeight="1" x14ac:dyDescent="0.2">
      <c r="A59" s="67" t="s">
        <v>235</v>
      </c>
      <c r="B59" s="62" t="s">
        <v>245</v>
      </c>
      <c r="C59" s="69">
        <v>6</v>
      </c>
      <c r="D59" s="69">
        <v>700</v>
      </c>
      <c r="E59" s="69">
        <v>10.4</v>
      </c>
      <c r="F59" s="69">
        <v>140</v>
      </c>
      <c r="G59" s="63">
        <v>28</v>
      </c>
      <c r="H59" s="69"/>
      <c r="I59" s="69"/>
      <c r="J59" s="65" t="s">
        <v>362</v>
      </c>
      <c r="K59" t="s">
        <v>76</v>
      </c>
    </row>
    <row r="60" spans="1:11" ht="12" customHeight="1" x14ac:dyDescent="0.2">
      <c r="A60" s="67" t="s">
        <v>236</v>
      </c>
      <c r="B60" s="62" t="s">
        <v>245</v>
      </c>
      <c r="C60" s="69">
        <v>8</v>
      </c>
      <c r="D60" s="69">
        <v>600</v>
      </c>
      <c r="E60" s="69">
        <v>10.4</v>
      </c>
      <c r="F60" s="69">
        <v>163</v>
      </c>
      <c r="G60" s="63">
        <v>28</v>
      </c>
      <c r="H60" s="69"/>
      <c r="I60" s="69"/>
      <c r="J60" s="65" t="s">
        <v>363</v>
      </c>
      <c r="K60" t="s">
        <v>76</v>
      </c>
    </row>
    <row r="61" spans="1:11" ht="12" customHeight="1" x14ac:dyDescent="0.2">
      <c r="A61" s="67" t="s">
        <v>237</v>
      </c>
      <c r="B61" s="62" t="s">
        <v>246</v>
      </c>
      <c r="C61" s="69"/>
      <c r="D61" s="69">
        <v>650</v>
      </c>
      <c r="E61" s="69"/>
      <c r="F61" s="69">
        <v>40</v>
      </c>
      <c r="G61" s="63">
        <v>28</v>
      </c>
      <c r="H61" s="69"/>
      <c r="I61" s="69"/>
      <c r="J61" s="65"/>
      <c r="K61" t="s">
        <v>76</v>
      </c>
    </row>
    <row r="62" spans="1:11" ht="12" customHeight="1" x14ac:dyDescent="0.2">
      <c r="A62" s="67" t="s">
        <v>238</v>
      </c>
      <c r="B62" s="62" t="s">
        <v>246</v>
      </c>
      <c r="C62" s="69"/>
      <c r="D62" s="69"/>
      <c r="E62" s="69"/>
      <c r="F62" s="69">
        <v>80</v>
      </c>
      <c r="G62" s="63">
        <v>28</v>
      </c>
      <c r="H62" s="69"/>
      <c r="I62" s="69"/>
      <c r="J62" s="65"/>
      <c r="K62" t="s">
        <v>76</v>
      </c>
    </row>
    <row r="63" spans="1:11" ht="12" customHeight="1" x14ac:dyDescent="0.2">
      <c r="A63" s="67" t="s">
        <v>257</v>
      </c>
      <c r="B63" s="62" t="s">
        <v>246</v>
      </c>
      <c r="C63" s="69">
        <v>2</v>
      </c>
      <c r="D63" s="69"/>
      <c r="E63" s="69"/>
      <c r="F63" s="69">
        <f>F64/8</f>
        <v>40.75</v>
      </c>
      <c r="G63" s="63">
        <v>28</v>
      </c>
      <c r="H63" s="69"/>
      <c r="I63" s="69"/>
      <c r="J63" s="65" t="s">
        <v>265</v>
      </c>
      <c r="K63" t="s">
        <v>76</v>
      </c>
    </row>
    <row r="64" spans="1:11" ht="12" customHeight="1" x14ac:dyDescent="0.2">
      <c r="A64" s="67" t="s">
        <v>239</v>
      </c>
      <c r="B64" s="62" t="s">
        <v>246</v>
      </c>
      <c r="C64" s="69">
        <v>16</v>
      </c>
      <c r="D64" s="69"/>
      <c r="E64" s="69"/>
      <c r="F64" s="69">
        <v>326</v>
      </c>
      <c r="G64" s="63">
        <v>28</v>
      </c>
      <c r="H64" s="69"/>
      <c r="I64" s="69"/>
      <c r="J64" s="65" t="s">
        <v>223</v>
      </c>
      <c r="K64" t="s">
        <v>76</v>
      </c>
    </row>
    <row r="65" spans="1:11" ht="12" customHeight="1" x14ac:dyDescent="0.2">
      <c r="A65" s="67" t="s">
        <v>269</v>
      </c>
      <c r="B65" s="62" t="s">
        <v>246</v>
      </c>
      <c r="C65" s="69">
        <v>4</v>
      </c>
      <c r="D65" s="69">
        <v>700</v>
      </c>
      <c r="E65" s="69">
        <v>13.6</v>
      </c>
      <c r="F65" s="69">
        <v>23.8</v>
      </c>
      <c r="G65" s="63">
        <v>16</v>
      </c>
      <c r="H65" s="69"/>
      <c r="I65" s="69"/>
      <c r="J65" s="65" t="s">
        <v>367</v>
      </c>
      <c r="K65" t="s">
        <v>76</v>
      </c>
    </row>
    <row r="66" spans="1:11" ht="12" customHeight="1" x14ac:dyDescent="0.2">
      <c r="A66" s="67" t="s">
        <v>269</v>
      </c>
      <c r="B66" s="62" t="s">
        <v>246</v>
      </c>
      <c r="C66" s="69">
        <v>4</v>
      </c>
      <c r="D66" s="69">
        <v>900</v>
      </c>
      <c r="E66" s="69">
        <v>13.6</v>
      </c>
      <c r="F66" s="69">
        <v>30.6</v>
      </c>
      <c r="G66" s="63">
        <v>16</v>
      </c>
      <c r="H66" s="69"/>
      <c r="I66" s="69"/>
      <c r="J66" s="65" t="s">
        <v>368</v>
      </c>
      <c r="K66" t="s">
        <v>76</v>
      </c>
    </row>
    <row r="67" spans="1:11" ht="12" customHeight="1" x14ac:dyDescent="0.2">
      <c r="A67" s="67" t="s">
        <v>254</v>
      </c>
      <c r="B67" s="62" t="s">
        <v>246</v>
      </c>
      <c r="C67" s="69">
        <v>12</v>
      </c>
      <c r="D67" s="69">
        <v>650</v>
      </c>
      <c r="E67" s="69">
        <v>13.6</v>
      </c>
      <c r="F67" s="69"/>
      <c r="G67" s="69">
        <v>16</v>
      </c>
      <c r="H67" s="69"/>
      <c r="I67" s="69"/>
      <c r="J67" s="70" t="s">
        <v>252</v>
      </c>
      <c r="K67" t="s">
        <v>76</v>
      </c>
    </row>
    <row r="68" spans="1:11" ht="12" customHeight="1" x14ac:dyDescent="0.2">
      <c r="A68" s="67" t="s">
        <v>762</v>
      </c>
      <c r="B68" s="62" t="s">
        <v>442</v>
      </c>
      <c r="C68" s="69"/>
      <c r="D68" s="69"/>
      <c r="E68" s="69"/>
      <c r="F68" s="69"/>
      <c r="G68" s="69"/>
      <c r="H68" s="69"/>
      <c r="I68" s="69"/>
      <c r="J68" s="70"/>
    </row>
    <row r="69" spans="1:11" ht="12" customHeight="1" x14ac:dyDescent="0.2">
      <c r="A69" s="67" t="s">
        <v>443</v>
      </c>
      <c r="B69" s="62" t="s">
        <v>442</v>
      </c>
      <c r="C69" s="69"/>
      <c r="D69" s="69"/>
      <c r="E69" s="69"/>
      <c r="F69" s="69"/>
      <c r="G69" s="69"/>
      <c r="H69" s="69"/>
      <c r="I69" s="69"/>
      <c r="J69" s="70"/>
    </row>
    <row r="70" spans="1:11" ht="12" customHeight="1" x14ac:dyDescent="0.2">
      <c r="A70" s="67" t="s">
        <v>763</v>
      </c>
      <c r="B70" s="62" t="s">
        <v>442</v>
      </c>
      <c r="C70" s="69"/>
      <c r="D70" s="69"/>
      <c r="E70" s="69"/>
      <c r="F70" s="69"/>
      <c r="G70" s="69"/>
      <c r="H70" s="69"/>
      <c r="I70" s="69"/>
      <c r="J70" s="70"/>
    </row>
    <row r="71" spans="1:11" ht="12" customHeight="1" x14ac:dyDescent="0.2">
      <c r="A71" s="67" t="s">
        <v>426</v>
      </c>
      <c r="B71" s="62" t="s">
        <v>442</v>
      </c>
      <c r="C71" s="69">
        <v>32</v>
      </c>
      <c r="D71" s="69">
        <v>850</v>
      </c>
      <c r="E71" s="69"/>
      <c r="F71" s="69"/>
      <c r="G71" s="69">
        <v>10</v>
      </c>
      <c r="H71" s="69"/>
      <c r="I71" s="69"/>
      <c r="J71" s="70" t="s">
        <v>444</v>
      </c>
    </row>
    <row r="72" spans="1:11" ht="12" customHeight="1" x14ac:dyDescent="0.2">
      <c r="A72" s="67" t="s">
        <v>501</v>
      </c>
      <c r="B72" s="62" t="s">
        <v>442</v>
      </c>
      <c r="C72" s="69">
        <v>20</v>
      </c>
      <c r="D72" s="69">
        <v>550</v>
      </c>
      <c r="E72" s="69">
        <v>27.2</v>
      </c>
      <c r="F72" s="69">
        <v>375</v>
      </c>
      <c r="G72" s="69">
        <v>10</v>
      </c>
      <c r="H72" s="69"/>
      <c r="I72" s="69"/>
      <c r="J72" s="70" t="s">
        <v>502</v>
      </c>
    </row>
    <row r="73" spans="1:11" ht="12" customHeight="1" thickBot="1" x14ac:dyDescent="0.25">
      <c r="A73" s="103" t="s">
        <v>761</v>
      </c>
      <c r="B73" s="173" t="s">
        <v>442</v>
      </c>
      <c r="C73" s="104">
        <v>32</v>
      </c>
      <c r="D73" s="104">
        <v>850</v>
      </c>
      <c r="E73" s="104">
        <v>27.2</v>
      </c>
      <c r="F73" s="104"/>
      <c r="G73" s="104"/>
      <c r="H73" s="104"/>
      <c r="I73" s="104"/>
      <c r="J73" s="105"/>
    </row>
    <row r="74" spans="1:11" ht="12" customHeight="1" x14ac:dyDescent="0.2">
      <c r="A74" s="66" t="s">
        <v>216</v>
      </c>
      <c r="B74" s="171" t="s">
        <v>212</v>
      </c>
      <c r="C74" s="172">
        <v>1</v>
      </c>
      <c r="D74" s="172">
        <v>300</v>
      </c>
      <c r="E74" s="172">
        <v>2.4</v>
      </c>
      <c r="F74" s="172">
        <v>19.2</v>
      </c>
      <c r="G74" s="172">
        <v>28</v>
      </c>
      <c r="H74" s="172"/>
      <c r="I74" s="172"/>
      <c r="J74" s="109"/>
      <c r="K74" t="s">
        <v>76</v>
      </c>
    </row>
    <row r="75" spans="1:11" ht="12" customHeight="1" x14ac:dyDescent="0.2">
      <c r="A75" s="67" t="s">
        <v>107</v>
      </c>
      <c r="B75" s="124" t="s">
        <v>212</v>
      </c>
      <c r="C75" s="168">
        <v>2</v>
      </c>
      <c r="D75" s="168">
        <v>450</v>
      </c>
      <c r="E75" s="168">
        <v>2.4</v>
      </c>
      <c r="F75" s="168">
        <v>57.6</v>
      </c>
      <c r="G75" s="168">
        <v>28</v>
      </c>
      <c r="H75" s="168"/>
      <c r="I75" s="168"/>
      <c r="J75" s="70" t="s">
        <v>398</v>
      </c>
      <c r="K75" t="s">
        <v>76</v>
      </c>
    </row>
    <row r="76" spans="1:11" ht="12" customHeight="1" x14ac:dyDescent="0.2">
      <c r="A76" s="67" t="s">
        <v>107</v>
      </c>
      <c r="B76" s="124" t="s">
        <v>212</v>
      </c>
      <c r="C76" s="168">
        <v>2</v>
      </c>
      <c r="D76" s="168">
        <v>600</v>
      </c>
      <c r="E76" s="168">
        <v>2.4</v>
      </c>
      <c r="F76" s="168">
        <v>76.8</v>
      </c>
      <c r="G76" s="168">
        <v>28</v>
      </c>
      <c r="H76" s="168"/>
      <c r="I76" s="168"/>
      <c r="J76" s="70" t="s">
        <v>397</v>
      </c>
      <c r="K76" t="s">
        <v>76</v>
      </c>
    </row>
    <row r="77" spans="1:11" ht="12" customHeight="1" x14ac:dyDescent="0.2">
      <c r="A77" s="67" t="s">
        <v>107</v>
      </c>
      <c r="B77" s="124" t="s">
        <v>212</v>
      </c>
      <c r="C77" s="168">
        <v>2</v>
      </c>
      <c r="D77" s="168">
        <v>700</v>
      </c>
      <c r="E77" s="168">
        <v>2.4</v>
      </c>
      <c r="F77" s="168">
        <v>89.6</v>
      </c>
      <c r="G77" s="168">
        <v>28</v>
      </c>
      <c r="H77" s="168"/>
      <c r="I77" s="168"/>
      <c r="J77" s="70"/>
    </row>
    <row r="78" spans="1:11" ht="12" customHeight="1" x14ac:dyDescent="0.2">
      <c r="A78" s="67" t="s">
        <v>160</v>
      </c>
      <c r="B78" s="124" t="s">
        <v>212</v>
      </c>
      <c r="C78" s="168">
        <v>2</v>
      </c>
      <c r="D78" s="168">
        <v>533</v>
      </c>
      <c r="E78" s="168"/>
      <c r="F78" s="168">
        <v>68</v>
      </c>
      <c r="G78" s="168">
        <v>28</v>
      </c>
      <c r="H78" s="168"/>
      <c r="I78" s="168"/>
      <c r="J78" s="70" t="s">
        <v>399</v>
      </c>
    </row>
    <row r="79" spans="1:11" ht="12" customHeight="1" x14ac:dyDescent="0.2">
      <c r="A79" s="67" t="s">
        <v>321</v>
      </c>
      <c r="B79" s="124" t="s">
        <v>212</v>
      </c>
      <c r="C79" s="168">
        <v>2</v>
      </c>
      <c r="D79" s="168">
        <v>600</v>
      </c>
      <c r="E79" s="168"/>
      <c r="F79" s="168">
        <v>76.8</v>
      </c>
      <c r="G79" s="168">
        <v>28</v>
      </c>
      <c r="H79" s="168"/>
      <c r="I79" s="168"/>
      <c r="J79" s="70" t="s">
        <v>416</v>
      </c>
    </row>
    <row r="80" spans="1:11" ht="12" customHeight="1" x14ac:dyDescent="0.2">
      <c r="A80" s="67" t="s">
        <v>321</v>
      </c>
      <c r="B80" s="124" t="s">
        <v>212</v>
      </c>
      <c r="C80" s="168">
        <v>2</v>
      </c>
      <c r="D80" s="168">
        <v>700</v>
      </c>
      <c r="E80" s="168"/>
      <c r="F80" s="168">
        <v>89.6</v>
      </c>
      <c r="G80" s="168">
        <v>28</v>
      </c>
      <c r="H80" s="168"/>
      <c r="I80" s="168"/>
      <c r="J80" s="70" t="s">
        <v>417</v>
      </c>
    </row>
    <row r="81" spans="1:11" ht="12" customHeight="1" x14ac:dyDescent="0.2">
      <c r="A81" s="67" t="s">
        <v>180</v>
      </c>
      <c r="B81" s="124" t="s">
        <v>212</v>
      </c>
      <c r="C81" s="168">
        <v>4</v>
      </c>
      <c r="D81" s="168">
        <v>533</v>
      </c>
      <c r="E81" s="168">
        <v>4.8</v>
      </c>
      <c r="F81" s="168">
        <v>136.4</v>
      </c>
      <c r="G81" s="168">
        <v>28</v>
      </c>
      <c r="H81" s="168"/>
      <c r="I81" s="168"/>
      <c r="J81" s="70" t="s">
        <v>415</v>
      </c>
      <c r="K81" t="s">
        <v>76</v>
      </c>
    </row>
    <row r="82" spans="1:11" ht="12" customHeight="1" x14ac:dyDescent="0.2">
      <c r="A82" s="67" t="s">
        <v>112</v>
      </c>
      <c r="B82" s="124" t="s">
        <v>212</v>
      </c>
      <c r="C82" s="168">
        <v>4</v>
      </c>
      <c r="D82" s="168">
        <v>640</v>
      </c>
      <c r="E82" s="168">
        <v>4.8</v>
      </c>
      <c r="F82" s="168">
        <v>163.80000000000001</v>
      </c>
      <c r="G82" s="168">
        <v>28</v>
      </c>
      <c r="H82" s="168"/>
      <c r="I82" s="168"/>
      <c r="J82" s="70" t="s">
        <v>419</v>
      </c>
      <c r="K82" t="s">
        <v>76</v>
      </c>
    </row>
    <row r="83" spans="1:11" ht="12" customHeight="1" x14ac:dyDescent="0.2">
      <c r="A83" s="67" t="s">
        <v>112</v>
      </c>
      <c r="B83" s="124" t="s">
        <v>212</v>
      </c>
      <c r="C83" s="168">
        <v>4</v>
      </c>
      <c r="D83" s="168">
        <v>450</v>
      </c>
      <c r="E83" s="168"/>
      <c r="F83" s="168">
        <v>115.2</v>
      </c>
      <c r="G83" s="168">
        <v>28</v>
      </c>
      <c r="H83" s="168"/>
      <c r="I83" s="168"/>
      <c r="J83" s="70" t="s">
        <v>418</v>
      </c>
      <c r="K83" t="s">
        <v>76</v>
      </c>
    </row>
    <row r="84" spans="1:11" ht="12" customHeight="1" x14ac:dyDescent="0.2">
      <c r="A84" s="67" t="s">
        <v>112</v>
      </c>
      <c r="B84" s="124" t="s">
        <v>212</v>
      </c>
      <c r="C84" s="168">
        <v>4</v>
      </c>
      <c r="D84" s="168">
        <v>533</v>
      </c>
      <c r="E84" s="168"/>
      <c r="F84" s="168">
        <v>136.4</v>
      </c>
      <c r="G84" s="168">
        <v>28</v>
      </c>
      <c r="H84" s="168"/>
      <c r="I84" s="168"/>
      <c r="J84" s="70" t="s">
        <v>172</v>
      </c>
    </row>
    <row r="85" spans="1:11" ht="12" customHeight="1" x14ac:dyDescent="0.2">
      <c r="A85" s="67" t="s">
        <v>420</v>
      </c>
      <c r="B85" s="124" t="s">
        <v>212</v>
      </c>
      <c r="C85" s="168">
        <v>4</v>
      </c>
      <c r="D85" s="168">
        <v>533</v>
      </c>
      <c r="E85" s="168"/>
      <c r="F85" s="168">
        <v>136.4</v>
      </c>
      <c r="G85" s="168">
        <v>28</v>
      </c>
      <c r="H85" s="168"/>
      <c r="I85" s="168"/>
      <c r="J85" s="70" t="s">
        <v>169</v>
      </c>
    </row>
    <row r="86" spans="1:11" ht="12" customHeight="1" x14ac:dyDescent="0.2">
      <c r="A86" s="67" t="s">
        <v>403</v>
      </c>
      <c r="B86" s="124" t="s">
        <v>212</v>
      </c>
      <c r="C86" s="168">
        <v>6</v>
      </c>
      <c r="D86" s="168">
        <v>450</v>
      </c>
      <c r="E86" s="168">
        <v>7.2</v>
      </c>
      <c r="F86" s="168">
        <v>173</v>
      </c>
      <c r="G86" s="168">
        <v>28</v>
      </c>
      <c r="H86" s="168"/>
      <c r="I86" s="168"/>
      <c r="J86" s="70"/>
      <c r="K86" t="s">
        <v>76</v>
      </c>
    </row>
    <row r="87" spans="1:11" ht="12" customHeight="1" x14ac:dyDescent="0.2">
      <c r="A87" s="67" t="s">
        <v>403</v>
      </c>
      <c r="B87" s="124" t="s">
        <v>212</v>
      </c>
      <c r="C87" s="168">
        <v>6</v>
      </c>
      <c r="D87" s="168">
        <v>650</v>
      </c>
      <c r="E87" s="168"/>
      <c r="F87" s="168">
        <v>250</v>
      </c>
      <c r="G87" s="168">
        <v>28</v>
      </c>
      <c r="H87" s="168"/>
      <c r="I87" s="168"/>
      <c r="J87" s="70"/>
      <c r="K87" t="s">
        <v>76</v>
      </c>
    </row>
    <row r="88" spans="1:11" ht="12" customHeight="1" x14ac:dyDescent="0.2">
      <c r="A88" s="67" t="s">
        <v>404</v>
      </c>
      <c r="B88" s="124" t="s">
        <v>212</v>
      </c>
      <c r="C88" s="168">
        <v>6</v>
      </c>
      <c r="D88" s="168">
        <v>300</v>
      </c>
      <c r="E88" s="168"/>
      <c r="F88" s="168">
        <v>115</v>
      </c>
      <c r="G88" s="168">
        <v>28</v>
      </c>
      <c r="H88" s="168"/>
      <c r="I88" s="168"/>
      <c r="J88" s="70"/>
    </row>
    <row r="89" spans="1:11" ht="12" customHeight="1" x14ac:dyDescent="0.2">
      <c r="A89" s="67" t="s">
        <v>404</v>
      </c>
      <c r="B89" s="124" t="s">
        <v>212</v>
      </c>
      <c r="C89" s="168">
        <v>6</v>
      </c>
      <c r="D89" s="168">
        <v>600</v>
      </c>
      <c r="E89" s="168"/>
      <c r="F89" s="168">
        <v>230</v>
      </c>
      <c r="G89" s="168">
        <v>28</v>
      </c>
      <c r="H89" s="168"/>
      <c r="I89" s="168"/>
      <c r="J89" s="70"/>
    </row>
    <row r="90" spans="1:11" ht="12" customHeight="1" x14ac:dyDescent="0.2">
      <c r="A90" s="67" t="s">
        <v>405</v>
      </c>
      <c r="B90" s="124" t="s">
        <v>212</v>
      </c>
      <c r="C90" s="168">
        <v>8</v>
      </c>
      <c r="D90" s="168">
        <v>533</v>
      </c>
      <c r="E90" s="168"/>
      <c r="F90" s="168">
        <v>272.89999999999998</v>
      </c>
      <c r="G90" s="168">
        <v>28</v>
      </c>
      <c r="H90" s="168"/>
      <c r="I90" s="168"/>
      <c r="J90" s="70" t="s">
        <v>171</v>
      </c>
    </row>
    <row r="91" spans="1:11" ht="12" customHeight="1" x14ac:dyDescent="0.2">
      <c r="A91" s="67" t="s">
        <v>405</v>
      </c>
      <c r="B91" s="124" t="s">
        <v>212</v>
      </c>
      <c r="C91" s="168">
        <v>8</v>
      </c>
      <c r="D91" s="168">
        <v>600</v>
      </c>
      <c r="E91" s="168"/>
      <c r="F91" s="168">
        <v>307</v>
      </c>
      <c r="G91" s="168">
        <v>28</v>
      </c>
      <c r="H91" s="168"/>
      <c r="I91" s="168"/>
      <c r="J91" s="70"/>
    </row>
    <row r="92" spans="1:11" ht="12" customHeight="1" x14ac:dyDescent="0.2">
      <c r="A92" s="67" t="s">
        <v>406</v>
      </c>
      <c r="B92" s="124" t="s">
        <v>212</v>
      </c>
      <c r="C92" s="168">
        <v>1</v>
      </c>
      <c r="D92" s="168">
        <v>600</v>
      </c>
      <c r="E92" s="168"/>
      <c r="F92" s="168">
        <v>38.4</v>
      </c>
      <c r="G92" s="168"/>
      <c r="H92" s="168"/>
      <c r="I92" s="168"/>
      <c r="J92" s="70"/>
      <c r="K92" t="s">
        <v>76</v>
      </c>
    </row>
    <row r="93" spans="1:11" ht="12" customHeight="1" x14ac:dyDescent="0.2">
      <c r="A93" s="67" t="s">
        <v>407</v>
      </c>
      <c r="B93" s="124" t="s">
        <v>212</v>
      </c>
      <c r="C93" s="168">
        <v>2</v>
      </c>
      <c r="D93" s="168">
        <v>650</v>
      </c>
      <c r="E93" s="168"/>
      <c r="F93" s="168">
        <v>83.2</v>
      </c>
      <c r="G93" s="168"/>
      <c r="H93" s="168"/>
      <c r="I93" s="168"/>
      <c r="J93" s="70"/>
      <c r="K93" t="s">
        <v>76</v>
      </c>
    </row>
    <row r="94" spans="1:11" ht="12" customHeight="1" x14ac:dyDescent="0.2">
      <c r="A94" s="67" t="s">
        <v>408</v>
      </c>
      <c r="B94" s="124" t="s">
        <v>212</v>
      </c>
      <c r="C94" s="168">
        <v>4</v>
      </c>
      <c r="D94" s="168">
        <v>650</v>
      </c>
      <c r="E94" s="168"/>
      <c r="F94" s="168">
        <v>166.4</v>
      </c>
      <c r="G94" s="168"/>
      <c r="H94" s="168"/>
      <c r="I94" s="168"/>
      <c r="J94" s="70"/>
      <c r="K94" t="s">
        <v>76</v>
      </c>
    </row>
    <row r="95" spans="1:11" ht="12" customHeight="1" x14ac:dyDescent="0.2">
      <c r="A95" s="67" t="s">
        <v>409</v>
      </c>
      <c r="B95" s="124" t="s">
        <v>212</v>
      </c>
      <c r="C95" s="168">
        <v>6</v>
      </c>
      <c r="D95" s="168">
        <v>450</v>
      </c>
      <c r="E95" s="168"/>
      <c r="F95" s="168">
        <v>173</v>
      </c>
      <c r="G95" s="168"/>
      <c r="H95" s="168"/>
      <c r="I95" s="168"/>
      <c r="J95" s="70" t="s">
        <v>170</v>
      </c>
      <c r="K95" t="s">
        <v>76</v>
      </c>
    </row>
    <row r="96" spans="1:11" ht="12" customHeight="1" x14ac:dyDescent="0.2">
      <c r="A96" s="67" t="s">
        <v>410</v>
      </c>
      <c r="B96" s="124" t="s">
        <v>212</v>
      </c>
      <c r="C96" s="168">
        <v>8</v>
      </c>
      <c r="D96" s="168">
        <v>650</v>
      </c>
      <c r="E96" s="168"/>
      <c r="F96" s="168">
        <v>333</v>
      </c>
      <c r="G96" s="168"/>
      <c r="H96" s="168"/>
      <c r="I96" s="168"/>
      <c r="J96" s="70"/>
      <c r="K96" t="s">
        <v>76</v>
      </c>
    </row>
    <row r="97" spans="1:11" ht="12" customHeight="1" x14ac:dyDescent="0.2">
      <c r="A97" s="67" t="s">
        <v>421</v>
      </c>
      <c r="B97" s="124" t="s">
        <v>212</v>
      </c>
      <c r="C97" s="168">
        <v>4</v>
      </c>
      <c r="D97" s="168">
        <v>800</v>
      </c>
      <c r="E97" s="168"/>
      <c r="F97" s="168">
        <v>204.8</v>
      </c>
      <c r="G97" s="168"/>
      <c r="H97" s="168"/>
      <c r="I97" s="168"/>
      <c r="J97" s="70" t="s">
        <v>400</v>
      </c>
    </row>
    <row r="98" spans="1:11" ht="12" customHeight="1" x14ac:dyDescent="0.2">
      <c r="A98" s="67" t="s">
        <v>421</v>
      </c>
      <c r="B98" s="124" t="s">
        <v>212</v>
      </c>
      <c r="C98" s="168">
        <v>12</v>
      </c>
      <c r="D98" s="168">
        <v>467</v>
      </c>
      <c r="E98" s="168"/>
      <c r="F98" s="168">
        <v>360</v>
      </c>
      <c r="G98" s="168"/>
      <c r="H98" s="168"/>
      <c r="I98" s="168"/>
      <c r="J98" s="70" t="s">
        <v>422</v>
      </c>
    </row>
    <row r="99" spans="1:11" ht="12" customHeight="1" x14ac:dyDescent="0.2">
      <c r="A99" s="67" t="s">
        <v>411</v>
      </c>
      <c r="B99" s="124" t="s">
        <v>212</v>
      </c>
      <c r="C99" s="168">
        <v>16</v>
      </c>
      <c r="D99" s="168">
        <v>650</v>
      </c>
      <c r="E99" s="168"/>
      <c r="F99" s="168">
        <v>665</v>
      </c>
      <c r="G99" s="168"/>
      <c r="H99" s="168"/>
      <c r="I99" s="168"/>
      <c r="J99" s="70"/>
      <c r="K99" t="s">
        <v>76</v>
      </c>
    </row>
    <row r="100" spans="1:11" ht="12" customHeight="1" x14ac:dyDescent="0.2">
      <c r="A100" s="67" t="s">
        <v>412</v>
      </c>
      <c r="B100" s="124" t="s">
        <v>212</v>
      </c>
      <c r="C100" s="168">
        <v>2</v>
      </c>
      <c r="D100" s="168"/>
      <c r="E100" s="168"/>
      <c r="F100" s="168"/>
      <c r="G100" s="168"/>
      <c r="H100" s="168"/>
      <c r="I100" s="168"/>
      <c r="J100" s="70"/>
    </row>
    <row r="101" spans="1:11" ht="12" customHeight="1" x14ac:dyDescent="0.2">
      <c r="A101" s="67" t="s">
        <v>413</v>
      </c>
      <c r="B101" s="124" t="s">
        <v>212</v>
      </c>
      <c r="C101" s="168">
        <v>4</v>
      </c>
      <c r="D101" s="168"/>
      <c r="E101" s="168"/>
      <c r="F101" s="168"/>
      <c r="G101" s="168"/>
      <c r="H101" s="168"/>
      <c r="I101" s="168"/>
      <c r="J101" s="70"/>
    </row>
    <row r="102" spans="1:11" ht="12" customHeight="1" x14ac:dyDescent="0.2">
      <c r="A102" s="67" t="s">
        <v>414</v>
      </c>
      <c r="B102" s="124" t="s">
        <v>212</v>
      </c>
      <c r="C102" s="168">
        <v>6</v>
      </c>
      <c r="D102" s="168"/>
      <c r="E102" s="168"/>
      <c r="F102" s="168">
        <v>295.5</v>
      </c>
      <c r="G102" s="168">
        <v>10</v>
      </c>
      <c r="H102" s="168"/>
      <c r="I102" s="168"/>
      <c r="J102" s="70" t="s">
        <v>336</v>
      </c>
    </row>
    <row r="103" spans="1:11" ht="12" customHeight="1" x14ac:dyDescent="0.2">
      <c r="A103" s="67" t="s">
        <v>758</v>
      </c>
      <c r="B103" s="124" t="s">
        <v>212</v>
      </c>
      <c r="C103" s="168"/>
      <c r="D103" s="168">
        <v>570</v>
      </c>
      <c r="E103" s="168"/>
      <c r="F103" s="168"/>
      <c r="G103" s="168"/>
      <c r="H103" s="168"/>
      <c r="I103" s="168"/>
      <c r="J103" s="70"/>
    </row>
    <row r="104" spans="1:11" ht="12" customHeight="1" x14ac:dyDescent="0.2">
      <c r="A104" s="67" t="s">
        <v>401</v>
      </c>
      <c r="B104" s="124" t="s">
        <v>212</v>
      </c>
      <c r="C104" s="168">
        <v>0.5</v>
      </c>
      <c r="D104" s="168"/>
      <c r="E104" s="168"/>
      <c r="F104" s="168"/>
      <c r="G104" s="168"/>
      <c r="H104" s="168"/>
      <c r="I104" s="168"/>
      <c r="J104" s="70" t="s">
        <v>760</v>
      </c>
      <c r="K104" t="s">
        <v>76</v>
      </c>
    </row>
    <row r="105" spans="1:11" ht="12" customHeight="1" thickBot="1" x14ac:dyDescent="0.25">
      <c r="A105" s="103" t="s">
        <v>402</v>
      </c>
      <c r="B105" s="167" t="s">
        <v>212</v>
      </c>
      <c r="C105" s="169">
        <v>1</v>
      </c>
      <c r="D105" s="169"/>
      <c r="E105" s="169"/>
      <c r="F105" s="169"/>
      <c r="G105" s="169"/>
      <c r="H105" s="169"/>
      <c r="I105" s="169"/>
      <c r="J105" s="105"/>
      <c r="K105" t="s">
        <v>76</v>
      </c>
    </row>
    <row r="106" spans="1:11" ht="12" customHeight="1" x14ac:dyDescent="0.2">
      <c r="K106" t="s">
        <v>76</v>
      </c>
    </row>
    <row r="107" spans="1:11" ht="12" customHeight="1" x14ac:dyDescent="0.2">
      <c r="K107" t="s">
        <v>76</v>
      </c>
    </row>
    <row r="108" spans="1:11" x14ac:dyDescent="0.2">
      <c r="J108" s="75"/>
    </row>
    <row r="110" spans="1:11" x14ac:dyDescent="0.2">
      <c r="I110" s="170"/>
      <c r="J110"/>
    </row>
    <row r="111" spans="1:11" x14ac:dyDescent="0.2">
      <c r="I111" s="170"/>
      <c r="J111"/>
    </row>
    <row r="112" spans="1:11" x14ac:dyDescent="0.2">
      <c r="A112" s="73"/>
      <c r="I112" s="170"/>
      <c r="J112"/>
    </row>
    <row r="113" spans="1:10" x14ac:dyDescent="0.2">
      <c r="A113" s="73"/>
      <c r="I113" s="170"/>
      <c r="J113"/>
    </row>
  </sheetData>
  <autoFilter ref="A1:J107"/>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42"/>
  <sheetViews>
    <sheetView zoomScale="85" zoomScaleNormal="85"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14.42578125" customWidth="1"/>
    <col min="2" max="2" width="13.7109375" customWidth="1"/>
    <col min="3" max="3" width="13" customWidth="1"/>
    <col min="4" max="4" width="8.85546875" customWidth="1"/>
    <col min="5" max="5" width="9" customWidth="1"/>
    <col min="6" max="7" width="8.7109375" customWidth="1"/>
    <col min="8" max="8" width="10" customWidth="1"/>
    <col min="9" max="9" width="10.42578125" customWidth="1"/>
    <col min="10" max="10" width="11.85546875" style="179" customWidth="1"/>
    <col min="11" max="11" width="11.85546875" customWidth="1"/>
    <col min="12" max="12" width="14" customWidth="1"/>
    <col min="13" max="13" width="13.140625" customWidth="1"/>
    <col min="14" max="15" width="8.85546875" customWidth="1"/>
    <col min="16" max="16" width="58.42578125" customWidth="1"/>
    <col min="17" max="17" width="1.5703125" customWidth="1"/>
  </cols>
  <sheetData>
    <row r="1" spans="1:17" ht="51" customHeight="1" x14ac:dyDescent="0.2">
      <c r="A1" s="193" t="s">
        <v>527</v>
      </c>
      <c r="B1" s="194" t="s">
        <v>526</v>
      </c>
      <c r="C1" s="194" t="s">
        <v>475</v>
      </c>
      <c r="D1" s="195" t="s">
        <v>476</v>
      </c>
      <c r="E1" s="195" t="s">
        <v>528</v>
      </c>
      <c r="F1" s="281" t="s">
        <v>624</v>
      </c>
      <c r="G1" s="282"/>
      <c r="H1" s="196" t="s">
        <v>285</v>
      </c>
      <c r="I1" s="195" t="s">
        <v>477</v>
      </c>
      <c r="J1" s="194" t="s">
        <v>478</v>
      </c>
      <c r="K1" s="195" t="s">
        <v>479</v>
      </c>
      <c r="L1" s="195" t="s">
        <v>480</v>
      </c>
      <c r="M1" s="195" t="s">
        <v>481</v>
      </c>
      <c r="N1" s="195" t="s">
        <v>858</v>
      </c>
      <c r="O1" s="195" t="s">
        <v>482</v>
      </c>
      <c r="P1" s="197" t="s">
        <v>287</v>
      </c>
    </row>
    <row r="2" spans="1:17" x14ac:dyDescent="0.2">
      <c r="A2" s="4" t="s">
        <v>552</v>
      </c>
      <c r="B2" s="264" t="s">
        <v>288</v>
      </c>
      <c r="C2" s="264" t="s">
        <v>553</v>
      </c>
      <c r="D2" s="264">
        <v>16</v>
      </c>
      <c r="E2" s="264">
        <v>16</v>
      </c>
      <c r="F2" s="264"/>
      <c r="G2" s="264"/>
      <c r="H2" s="264"/>
      <c r="I2" s="264" t="s">
        <v>286</v>
      </c>
      <c r="J2" s="218"/>
      <c r="K2" s="264"/>
      <c r="L2" s="264"/>
      <c r="M2" s="264" t="s">
        <v>551</v>
      </c>
      <c r="N2" s="264"/>
      <c r="O2" s="264"/>
      <c r="P2" s="265" t="s">
        <v>554</v>
      </c>
      <c r="Q2" t="s">
        <v>76</v>
      </c>
    </row>
    <row r="3" spans="1:17" x14ac:dyDescent="0.2">
      <c r="A3" s="4" t="s">
        <v>555</v>
      </c>
      <c r="B3" s="264" t="s">
        <v>288</v>
      </c>
      <c r="C3" s="264" t="s">
        <v>553</v>
      </c>
      <c r="D3" s="264">
        <v>16</v>
      </c>
      <c r="E3" s="264">
        <v>16</v>
      </c>
      <c r="F3" s="264"/>
      <c r="G3" s="264"/>
      <c r="H3" s="264"/>
      <c r="I3" s="264" t="s">
        <v>286</v>
      </c>
      <c r="J3" s="218"/>
      <c r="K3" s="264"/>
      <c r="L3" s="264"/>
      <c r="M3" s="264" t="s">
        <v>551</v>
      </c>
      <c r="N3" s="264"/>
      <c r="O3" s="264"/>
      <c r="P3" s="265" t="s">
        <v>556</v>
      </c>
      <c r="Q3" t="s">
        <v>76</v>
      </c>
    </row>
    <row r="4" spans="1:17" x14ac:dyDescent="0.2">
      <c r="A4" s="4" t="s">
        <v>290</v>
      </c>
      <c r="B4" s="264" t="s">
        <v>289</v>
      </c>
      <c r="C4" s="264" t="s">
        <v>276</v>
      </c>
      <c r="D4" s="264">
        <v>16</v>
      </c>
      <c r="E4" s="264">
        <v>16.28</v>
      </c>
      <c r="F4" s="264" t="s">
        <v>280</v>
      </c>
      <c r="G4" s="264">
        <v>6.4</v>
      </c>
      <c r="H4" s="264">
        <v>1.1200000000000001</v>
      </c>
      <c r="I4" s="264" t="s">
        <v>286</v>
      </c>
      <c r="J4" s="218"/>
      <c r="K4" s="264"/>
      <c r="L4" s="264"/>
      <c r="M4" s="264" t="s">
        <v>551</v>
      </c>
      <c r="N4" s="264"/>
      <c r="O4" s="264"/>
      <c r="P4" s="265" t="s">
        <v>571</v>
      </c>
      <c r="Q4" t="s">
        <v>76</v>
      </c>
    </row>
    <row r="5" spans="1:17" x14ac:dyDescent="0.2">
      <c r="A5" s="4" t="s">
        <v>291</v>
      </c>
      <c r="B5" s="264" t="s">
        <v>289</v>
      </c>
      <c r="C5" s="264" t="s">
        <v>276</v>
      </c>
      <c r="D5" s="264">
        <v>13</v>
      </c>
      <c r="E5" s="264">
        <v>13.13</v>
      </c>
      <c r="F5" s="264" t="s">
        <v>302</v>
      </c>
      <c r="G5" s="264"/>
      <c r="H5" s="264">
        <v>1.1200000000000001</v>
      </c>
      <c r="I5" s="264" t="s">
        <v>286</v>
      </c>
      <c r="J5" s="218"/>
      <c r="K5" s="264"/>
      <c r="L5" s="264"/>
      <c r="M5" s="264" t="s">
        <v>488</v>
      </c>
      <c r="N5" s="264"/>
      <c r="O5" s="264"/>
      <c r="P5" s="265" t="s">
        <v>308</v>
      </c>
      <c r="Q5" t="s">
        <v>76</v>
      </c>
    </row>
    <row r="6" spans="1:17" x14ac:dyDescent="0.2">
      <c r="A6" s="4" t="s">
        <v>277</v>
      </c>
      <c r="B6" s="264" t="s">
        <v>288</v>
      </c>
      <c r="C6" s="264" t="s">
        <v>276</v>
      </c>
      <c r="D6" s="264">
        <v>36</v>
      </c>
      <c r="E6" s="264">
        <v>36.4</v>
      </c>
      <c r="F6" s="264" t="s">
        <v>283</v>
      </c>
      <c r="G6" s="264"/>
      <c r="H6" s="264">
        <v>4.88</v>
      </c>
      <c r="I6" s="264" t="s">
        <v>286</v>
      </c>
      <c r="J6" s="218"/>
      <c r="K6" s="264"/>
      <c r="L6" s="264"/>
      <c r="M6" s="264" t="s">
        <v>551</v>
      </c>
      <c r="N6" s="264"/>
      <c r="O6" s="264"/>
      <c r="P6" s="265" t="s">
        <v>557</v>
      </c>
      <c r="Q6" t="s">
        <v>76</v>
      </c>
    </row>
    <row r="7" spans="1:17" x14ac:dyDescent="0.2">
      <c r="A7" s="4" t="s">
        <v>559</v>
      </c>
      <c r="B7" s="264" t="s">
        <v>288</v>
      </c>
      <c r="C7" s="264" t="s">
        <v>553</v>
      </c>
      <c r="D7" s="264">
        <v>14</v>
      </c>
      <c r="E7" s="264"/>
      <c r="F7" s="264"/>
      <c r="G7" s="264"/>
      <c r="H7" s="264"/>
      <c r="I7" s="264" t="s">
        <v>286</v>
      </c>
      <c r="J7" s="218"/>
      <c r="K7" s="264"/>
      <c r="L7" s="264"/>
      <c r="M7" s="264" t="s">
        <v>551</v>
      </c>
      <c r="N7" s="264"/>
      <c r="O7" s="264"/>
      <c r="P7" s="265" t="s">
        <v>558</v>
      </c>
      <c r="Q7" t="s">
        <v>76</v>
      </c>
    </row>
    <row r="8" spans="1:17" x14ac:dyDescent="0.2">
      <c r="A8" s="4" t="s">
        <v>292</v>
      </c>
      <c r="B8" s="264" t="s">
        <v>289</v>
      </c>
      <c r="C8" s="264" t="s">
        <v>276</v>
      </c>
      <c r="D8" s="264">
        <v>8</v>
      </c>
      <c r="E8" s="264">
        <v>8.08</v>
      </c>
      <c r="F8" s="264" t="s">
        <v>282</v>
      </c>
      <c r="G8" s="264"/>
      <c r="H8" s="264">
        <v>1.1200000000000001</v>
      </c>
      <c r="I8" s="264" t="s">
        <v>286</v>
      </c>
      <c r="J8" s="218"/>
      <c r="K8" s="264"/>
      <c r="L8" s="264"/>
      <c r="M8" s="264" t="s">
        <v>488</v>
      </c>
      <c r="N8" s="264"/>
      <c r="O8" s="264"/>
      <c r="P8" s="265" t="s">
        <v>309</v>
      </c>
      <c r="Q8" t="s">
        <v>76</v>
      </c>
    </row>
    <row r="9" spans="1:17" x14ac:dyDescent="0.2">
      <c r="A9" s="4" t="s">
        <v>572</v>
      </c>
      <c r="B9" s="264" t="s">
        <v>289</v>
      </c>
      <c r="C9" s="264" t="s">
        <v>276</v>
      </c>
      <c r="D9" s="264">
        <v>12</v>
      </c>
      <c r="E9" s="264">
        <v>12</v>
      </c>
      <c r="F9" s="264" t="s">
        <v>306</v>
      </c>
      <c r="G9" s="264"/>
      <c r="H9" s="264">
        <v>1.55</v>
      </c>
      <c r="I9" s="264" t="s">
        <v>286</v>
      </c>
      <c r="J9" s="218"/>
      <c r="K9" s="264"/>
      <c r="L9" s="264"/>
      <c r="M9" s="264" t="s">
        <v>551</v>
      </c>
      <c r="N9" s="264">
        <v>9.4499999999999993</v>
      </c>
      <c r="O9" s="264"/>
      <c r="P9" s="265" t="s">
        <v>573</v>
      </c>
      <c r="Q9" t="s">
        <v>76</v>
      </c>
    </row>
    <row r="10" spans="1:17" x14ac:dyDescent="0.2">
      <c r="A10" s="4" t="s">
        <v>278</v>
      </c>
      <c r="B10" s="264" t="s">
        <v>288</v>
      </c>
      <c r="C10" s="264" t="s">
        <v>276</v>
      </c>
      <c r="D10" s="264">
        <v>24</v>
      </c>
      <c r="E10" s="264">
        <v>24.3</v>
      </c>
      <c r="F10" s="264" t="s">
        <v>284</v>
      </c>
      <c r="G10" s="264"/>
      <c r="H10" s="264">
        <v>5.97</v>
      </c>
      <c r="I10" s="264" t="s">
        <v>286</v>
      </c>
      <c r="J10" s="218"/>
      <c r="K10" s="264"/>
      <c r="L10" s="264"/>
      <c r="M10" s="264" t="s">
        <v>551</v>
      </c>
      <c r="N10" s="264"/>
      <c r="O10" s="264"/>
      <c r="P10" s="265" t="s">
        <v>560</v>
      </c>
      <c r="Q10" t="s">
        <v>76</v>
      </c>
    </row>
    <row r="11" spans="1:17" x14ac:dyDescent="0.2">
      <c r="A11" s="4" t="s">
        <v>293</v>
      </c>
      <c r="B11" s="264" t="s">
        <v>289</v>
      </c>
      <c r="C11" s="264" t="s">
        <v>276</v>
      </c>
      <c r="D11" s="264">
        <v>8</v>
      </c>
      <c r="E11" s="264">
        <v>8</v>
      </c>
      <c r="F11" s="264" t="s">
        <v>303</v>
      </c>
      <c r="G11" s="264">
        <v>6</v>
      </c>
      <c r="H11" s="264">
        <v>1.4</v>
      </c>
      <c r="I11" s="264" t="s">
        <v>286</v>
      </c>
      <c r="J11" s="218"/>
      <c r="K11" s="264"/>
      <c r="L11" s="264"/>
      <c r="M11" s="264" t="s">
        <v>488</v>
      </c>
      <c r="N11" s="264"/>
      <c r="O11" s="264"/>
      <c r="P11" s="265" t="s">
        <v>574</v>
      </c>
      <c r="Q11" t="s">
        <v>76</v>
      </c>
    </row>
    <row r="12" spans="1:17" x14ac:dyDescent="0.2">
      <c r="A12" s="4" t="s">
        <v>294</v>
      </c>
      <c r="B12" s="264" t="s">
        <v>289</v>
      </c>
      <c r="C12" s="264" t="s">
        <v>276</v>
      </c>
      <c r="D12" s="264">
        <v>8</v>
      </c>
      <c r="E12" s="264">
        <v>8</v>
      </c>
      <c r="F12" s="264" t="s">
        <v>279</v>
      </c>
      <c r="G12" s="264">
        <v>6.12</v>
      </c>
      <c r="H12" s="264">
        <v>1.5</v>
      </c>
      <c r="I12" s="264" t="s">
        <v>286</v>
      </c>
      <c r="J12" s="218"/>
      <c r="K12" s="264"/>
      <c r="L12" s="264"/>
      <c r="M12" s="264" t="s">
        <v>488</v>
      </c>
      <c r="N12" s="264"/>
      <c r="O12" s="264"/>
      <c r="P12" s="265" t="s">
        <v>582</v>
      </c>
      <c r="Q12" t="s">
        <v>76</v>
      </c>
    </row>
    <row r="13" spans="1:17" x14ac:dyDescent="0.2">
      <c r="A13" s="4" t="s">
        <v>575</v>
      </c>
      <c r="B13" s="264" t="s">
        <v>289</v>
      </c>
      <c r="C13" s="264" t="s">
        <v>276</v>
      </c>
      <c r="D13" s="264">
        <v>8</v>
      </c>
      <c r="E13" s="264">
        <v>8</v>
      </c>
      <c r="F13" s="264" t="s">
        <v>303</v>
      </c>
      <c r="G13" s="264"/>
      <c r="H13" s="264">
        <v>1.4</v>
      </c>
      <c r="I13" s="264" t="s">
        <v>286</v>
      </c>
      <c r="J13" s="218"/>
      <c r="K13" s="264"/>
      <c r="L13" s="264"/>
      <c r="M13" s="264" t="s">
        <v>488</v>
      </c>
      <c r="N13" s="264"/>
      <c r="O13" s="264"/>
      <c r="P13" s="265" t="s">
        <v>576</v>
      </c>
      <c r="Q13" t="s">
        <v>76</v>
      </c>
    </row>
    <row r="14" spans="1:17" x14ac:dyDescent="0.2">
      <c r="A14" s="4" t="s">
        <v>561</v>
      </c>
      <c r="B14" s="264" t="s">
        <v>288</v>
      </c>
      <c r="C14" s="264" t="s">
        <v>276</v>
      </c>
      <c r="D14" s="264">
        <v>24</v>
      </c>
      <c r="E14" s="264">
        <v>24.3</v>
      </c>
      <c r="F14" s="264"/>
      <c r="G14" s="264"/>
      <c r="H14" s="264">
        <v>5.97</v>
      </c>
      <c r="I14" s="264" t="s">
        <v>286</v>
      </c>
      <c r="J14" s="218"/>
      <c r="K14" s="264"/>
      <c r="L14" s="264"/>
      <c r="M14" s="264" t="s">
        <v>551</v>
      </c>
      <c r="N14" s="264"/>
      <c r="O14" s="264"/>
      <c r="P14" s="265" t="s">
        <v>562</v>
      </c>
      <c r="Q14" t="s">
        <v>76</v>
      </c>
    </row>
    <row r="15" spans="1:17" x14ac:dyDescent="0.2">
      <c r="A15" s="4" t="s">
        <v>295</v>
      </c>
      <c r="B15" s="264" t="s">
        <v>289</v>
      </c>
      <c r="C15" s="264" t="s">
        <v>276</v>
      </c>
      <c r="D15" s="264">
        <v>8</v>
      </c>
      <c r="E15" s="264">
        <v>8.08</v>
      </c>
      <c r="F15" s="264" t="s">
        <v>303</v>
      </c>
      <c r="G15" s="264">
        <v>5.77</v>
      </c>
      <c r="H15" s="264">
        <v>1.4</v>
      </c>
      <c r="I15" s="264" t="s">
        <v>286</v>
      </c>
      <c r="J15" s="218"/>
      <c r="K15" s="264"/>
      <c r="L15" s="264"/>
      <c r="M15" s="264" t="s">
        <v>488</v>
      </c>
      <c r="N15" s="264">
        <v>8.8800000000000008</v>
      </c>
      <c r="O15" s="264"/>
      <c r="P15" s="265" t="s">
        <v>577</v>
      </c>
      <c r="Q15" t="s">
        <v>76</v>
      </c>
    </row>
    <row r="16" spans="1:17" x14ac:dyDescent="0.2">
      <c r="A16" s="4" t="s">
        <v>296</v>
      </c>
      <c r="B16" s="264" t="s">
        <v>289</v>
      </c>
      <c r="C16" s="264" t="s">
        <v>276</v>
      </c>
      <c r="D16" s="264">
        <v>8</v>
      </c>
      <c r="E16" s="264">
        <v>8</v>
      </c>
      <c r="F16" s="264" t="s">
        <v>303</v>
      </c>
      <c r="G16" s="264">
        <v>5.68</v>
      </c>
      <c r="H16" s="264">
        <v>1.4</v>
      </c>
      <c r="I16" s="264" t="s">
        <v>286</v>
      </c>
      <c r="J16" s="218"/>
      <c r="K16" s="264"/>
      <c r="L16" s="264"/>
      <c r="M16" s="264" t="s">
        <v>488</v>
      </c>
      <c r="N16" s="264"/>
      <c r="O16" s="264"/>
      <c r="P16" s="265" t="s">
        <v>578</v>
      </c>
      <c r="Q16" t="s">
        <v>76</v>
      </c>
    </row>
    <row r="17" spans="1:17" x14ac:dyDescent="0.2">
      <c r="A17" s="4" t="s">
        <v>563</v>
      </c>
      <c r="B17" s="264" t="s">
        <v>288</v>
      </c>
      <c r="C17" s="264" t="s">
        <v>553</v>
      </c>
      <c r="D17" s="264">
        <v>24</v>
      </c>
      <c r="E17" s="264">
        <v>24.3</v>
      </c>
      <c r="F17" s="264"/>
      <c r="G17" s="264"/>
      <c r="H17" s="264">
        <v>3.91</v>
      </c>
      <c r="I17" s="264" t="s">
        <v>286</v>
      </c>
      <c r="J17" s="218"/>
      <c r="K17" s="264"/>
      <c r="L17" s="264"/>
      <c r="M17" s="264" t="s">
        <v>551</v>
      </c>
      <c r="N17" s="264"/>
      <c r="O17" s="264"/>
      <c r="P17" s="265" t="s">
        <v>564</v>
      </c>
      <c r="Q17" t="s">
        <v>76</v>
      </c>
    </row>
    <row r="18" spans="1:17" x14ac:dyDescent="0.2">
      <c r="A18" s="35" t="s">
        <v>565</v>
      </c>
      <c r="B18" s="264" t="s">
        <v>288</v>
      </c>
      <c r="C18" s="264" t="s">
        <v>553</v>
      </c>
      <c r="D18" s="264">
        <v>24</v>
      </c>
      <c r="E18" s="264">
        <v>24.3</v>
      </c>
      <c r="F18" s="264"/>
      <c r="G18" s="264"/>
      <c r="H18" s="264">
        <v>3.91</v>
      </c>
      <c r="I18" s="264" t="s">
        <v>286</v>
      </c>
      <c r="J18" s="218"/>
      <c r="K18" s="264"/>
      <c r="L18" s="264"/>
      <c r="M18" s="264" t="s">
        <v>551</v>
      </c>
      <c r="N18" s="264"/>
      <c r="O18" s="264"/>
      <c r="P18" s="265" t="s">
        <v>568</v>
      </c>
      <c r="Q18" t="s">
        <v>76</v>
      </c>
    </row>
    <row r="19" spans="1:17" x14ac:dyDescent="0.2">
      <c r="A19" s="35" t="s">
        <v>534</v>
      </c>
      <c r="B19" s="264" t="s">
        <v>537</v>
      </c>
      <c r="C19" s="264" t="s">
        <v>276</v>
      </c>
      <c r="D19" s="264">
        <v>13</v>
      </c>
      <c r="E19" s="264">
        <v>13.5</v>
      </c>
      <c r="F19" s="264" t="s">
        <v>302</v>
      </c>
      <c r="G19" s="264"/>
      <c r="H19" s="264">
        <v>1.1200000000000001</v>
      </c>
      <c r="I19" s="264"/>
      <c r="J19" s="218"/>
      <c r="K19" s="264"/>
      <c r="L19" s="264"/>
      <c r="M19" s="264" t="s">
        <v>488</v>
      </c>
      <c r="N19" s="264"/>
      <c r="O19" s="264"/>
      <c r="P19" s="265" t="s">
        <v>535</v>
      </c>
      <c r="Q19" t="s">
        <v>76</v>
      </c>
    </row>
    <row r="20" spans="1:17" ht="12" customHeight="1" x14ac:dyDescent="0.2">
      <c r="A20" s="35" t="s">
        <v>550</v>
      </c>
      <c r="B20" s="264" t="s">
        <v>537</v>
      </c>
      <c r="C20" s="264" t="s">
        <v>276</v>
      </c>
      <c r="D20" s="264">
        <v>21</v>
      </c>
      <c r="E20" s="264">
        <v>21</v>
      </c>
      <c r="F20" s="264" t="s">
        <v>514</v>
      </c>
      <c r="G20" s="264">
        <v>7.4870000000000001</v>
      </c>
      <c r="H20" s="264">
        <v>1.1200000000000001</v>
      </c>
      <c r="I20" s="264" t="s">
        <v>286</v>
      </c>
      <c r="J20" s="218" t="s">
        <v>593</v>
      </c>
      <c r="K20" s="264" t="s">
        <v>487</v>
      </c>
      <c r="L20" s="264"/>
      <c r="M20" s="264" t="s">
        <v>488</v>
      </c>
      <c r="N20" s="264"/>
      <c r="O20" s="96">
        <v>42095</v>
      </c>
      <c r="P20" s="51" t="s">
        <v>713</v>
      </c>
      <c r="Q20" t="s">
        <v>76</v>
      </c>
    </row>
    <row r="21" spans="1:17" x14ac:dyDescent="0.2">
      <c r="A21" s="35" t="s">
        <v>297</v>
      </c>
      <c r="B21" s="264" t="s">
        <v>537</v>
      </c>
      <c r="C21" s="264" t="s">
        <v>276</v>
      </c>
      <c r="D21" s="264">
        <v>16</v>
      </c>
      <c r="E21" s="264">
        <v>16</v>
      </c>
      <c r="F21" s="264" t="s">
        <v>304</v>
      </c>
      <c r="G21" s="264">
        <v>6.8280000000000003</v>
      </c>
      <c r="H21" s="264">
        <v>1.1200000000000001</v>
      </c>
      <c r="I21" s="264" t="s">
        <v>286</v>
      </c>
      <c r="J21" s="218"/>
      <c r="K21" s="264"/>
      <c r="L21" s="264"/>
      <c r="M21" s="264" t="s">
        <v>488</v>
      </c>
      <c r="N21" s="264"/>
      <c r="O21" s="96">
        <v>42095</v>
      </c>
      <c r="P21" s="265" t="s">
        <v>583</v>
      </c>
      <c r="Q21" t="s">
        <v>76</v>
      </c>
    </row>
    <row r="22" spans="1:17" x14ac:dyDescent="0.2">
      <c r="A22" s="35" t="s">
        <v>566</v>
      </c>
      <c r="B22" s="264" t="s">
        <v>288</v>
      </c>
      <c r="C22" s="264" t="s">
        <v>276</v>
      </c>
      <c r="D22" s="264">
        <v>12</v>
      </c>
      <c r="E22" s="264">
        <v>12.2</v>
      </c>
      <c r="F22" s="264"/>
      <c r="G22" s="264"/>
      <c r="H22" s="264"/>
      <c r="I22" s="264" t="s">
        <v>286</v>
      </c>
      <c r="J22" s="218"/>
      <c r="K22" s="264"/>
      <c r="L22" s="264"/>
      <c r="M22" s="264" t="s">
        <v>551</v>
      </c>
      <c r="N22" s="264"/>
      <c r="O22" s="264"/>
      <c r="P22" s="265" t="s">
        <v>569</v>
      </c>
      <c r="Q22" t="s">
        <v>76</v>
      </c>
    </row>
    <row r="23" spans="1:17" x14ac:dyDescent="0.2">
      <c r="A23" s="35" t="s">
        <v>298</v>
      </c>
      <c r="B23" s="264" t="s">
        <v>537</v>
      </c>
      <c r="C23" s="264" t="s">
        <v>276</v>
      </c>
      <c r="D23" s="264">
        <v>16</v>
      </c>
      <c r="E23" s="264">
        <v>16</v>
      </c>
      <c r="F23" s="264" t="s">
        <v>304</v>
      </c>
      <c r="G23" s="264">
        <v>6.8280000000000003</v>
      </c>
      <c r="H23" s="264">
        <v>1.1200000000000001</v>
      </c>
      <c r="I23" s="264" t="s">
        <v>286</v>
      </c>
      <c r="J23" s="218"/>
      <c r="K23" s="264"/>
      <c r="L23" s="264"/>
      <c r="M23" s="264" t="s">
        <v>488</v>
      </c>
      <c r="N23" s="264"/>
      <c r="O23" s="264"/>
      <c r="P23" s="265" t="s">
        <v>623</v>
      </c>
      <c r="Q23" t="s">
        <v>76</v>
      </c>
    </row>
    <row r="24" spans="1:17" x14ac:dyDescent="0.2">
      <c r="A24" s="35" t="s">
        <v>299</v>
      </c>
      <c r="B24" s="264" t="s">
        <v>289</v>
      </c>
      <c r="C24" s="264" t="s">
        <v>276</v>
      </c>
      <c r="D24" s="264">
        <v>5</v>
      </c>
      <c r="E24" s="264">
        <v>5.0999999999999996</v>
      </c>
      <c r="F24" s="264" t="s">
        <v>281</v>
      </c>
      <c r="G24" s="264">
        <v>3.6</v>
      </c>
      <c r="H24" s="264">
        <v>1.1200000000000001</v>
      </c>
      <c r="I24" s="264"/>
      <c r="J24" s="218"/>
      <c r="K24" s="264"/>
      <c r="L24" s="264"/>
      <c r="M24" s="264" t="s">
        <v>488</v>
      </c>
      <c r="N24" s="264"/>
      <c r="O24" s="96">
        <v>43040</v>
      </c>
      <c r="P24" s="265" t="s">
        <v>580</v>
      </c>
      <c r="Q24" t="s">
        <v>76</v>
      </c>
    </row>
    <row r="25" spans="1:17" x14ac:dyDescent="0.2">
      <c r="A25" s="35" t="s">
        <v>579</v>
      </c>
      <c r="B25" s="264" t="s">
        <v>289</v>
      </c>
      <c r="C25" s="264" t="s">
        <v>276</v>
      </c>
      <c r="D25" s="264">
        <v>42</v>
      </c>
      <c r="E25" s="264">
        <v>42.4</v>
      </c>
      <c r="F25" s="264"/>
      <c r="G25" s="264" t="s">
        <v>754</v>
      </c>
      <c r="H25" s="264"/>
      <c r="I25" s="264" t="s">
        <v>286</v>
      </c>
      <c r="J25" s="218"/>
      <c r="K25" s="264"/>
      <c r="L25" s="264"/>
      <c r="M25" s="264" t="s">
        <v>551</v>
      </c>
      <c r="N25" s="264"/>
      <c r="O25" s="264"/>
      <c r="P25" s="265" t="s">
        <v>581</v>
      </c>
      <c r="Q25" t="s">
        <v>76</v>
      </c>
    </row>
    <row r="26" spans="1:17" x14ac:dyDescent="0.2">
      <c r="A26" s="35" t="s">
        <v>549</v>
      </c>
      <c r="B26" s="264" t="s">
        <v>537</v>
      </c>
      <c r="C26" s="264" t="s">
        <v>276</v>
      </c>
      <c r="D26" s="264">
        <v>13</v>
      </c>
      <c r="E26" s="264">
        <v>13.25</v>
      </c>
      <c r="F26" s="264" t="s">
        <v>302</v>
      </c>
      <c r="G26" s="264">
        <v>5.867</v>
      </c>
      <c r="H26" s="264">
        <v>1.1200000000000001</v>
      </c>
      <c r="I26" s="264" t="s">
        <v>307</v>
      </c>
      <c r="J26" s="218"/>
      <c r="K26" s="264" t="s">
        <v>487</v>
      </c>
      <c r="L26" s="264"/>
      <c r="M26" s="264" t="s">
        <v>488</v>
      </c>
      <c r="N26" s="264"/>
      <c r="O26" s="96">
        <v>42248</v>
      </c>
      <c r="P26" s="265" t="s">
        <v>909</v>
      </c>
      <c r="Q26" t="s">
        <v>76</v>
      </c>
    </row>
    <row r="27" spans="1:17" x14ac:dyDescent="0.2">
      <c r="A27" s="35" t="s">
        <v>300</v>
      </c>
      <c r="B27" s="264" t="s">
        <v>289</v>
      </c>
      <c r="C27" s="264" t="s">
        <v>276</v>
      </c>
      <c r="D27" s="264">
        <v>12</v>
      </c>
      <c r="E27" s="264">
        <v>12</v>
      </c>
      <c r="F27" s="264" t="s">
        <v>305</v>
      </c>
      <c r="G27" s="264">
        <v>7.06</v>
      </c>
      <c r="H27" s="264">
        <v>1.4</v>
      </c>
      <c r="I27" s="264" t="s">
        <v>286</v>
      </c>
      <c r="J27" s="218"/>
      <c r="K27" s="264" t="s">
        <v>626</v>
      </c>
      <c r="L27" s="264"/>
      <c r="M27" s="264" t="s">
        <v>488</v>
      </c>
      <c r="N27" s="264"/>
      <c r="O27" s="96">
        <v>42401</v>
      </c>
      <c r="P27" s="265" t="s">
        <v>584</v>
      </c>
      <c r="Q27" t="s">
        <v>76</v>
      </c>
    </row>
    <row r="28" spans="1:17" x14ac:dyDescent="0.2">
      <c r="A28" s="35" t="s">
        <v>548</v>
      </c>
      <c r="B28" s="264" t="s">
        <v>537</v>
      </c>
      <c r="C28" s="264" t="s">
        <v>276</v>
      </c>
      <c r="D28" s="264">
        <v>8</v>
      </c>
      <c r="E28" s="264">
        <v>8</v>
      </c>
      <c r="F28" s="264" t="s">
        <v>585</v>
      </c>
      <c r="G28" s="264">
        <v>5.14</v>
      </c>
      <c r="H28" s="264">
        <v>1.1200000000000001</v>
      </c>
      <c r="I28" s="264" t="s">
        <v>286</v>
      </c>
      <c r="J28" s="218"/>
      <c r="K28" s="264"/>
      <c r="L28" s="264"/>
      <c r="M28" s="264" t="s">
        <v>488</v>
      </c>
      <c r="N28" s="264"/>
      <c r="O28" s="96">
        <v>42401</v>
      </c>
      <c r="P28" s="265" t="s">
        <v>663</v>
      </c>
      <c r="Q28" t="s">
        <v>76</v>
      </c>
    </row>
    <row r="29" spans="1:17" x14ac:dyDescent="0.2">
      <c r="A29" s="35" t="s">
        <v>816</v>
      </c>
      <c r="B29" s="264" t="s">
        <v>289</v>
      </c>
      <c r="C29" s="264" t="s">
        <v>276</v>
      </c>
      <c r="D29" s="264">
        <v>12</v>
      </c>
      <c r="E29" s="264">
        <v>12.2</v>
      </c>
      <c r="F29" s="264" t="s">
        <v>306</v>
      </c>
      <c r="G29" s="264">
        <v>7.87</v>
      </c>
      <c r="H29" s="264">
        <v>1.55</v>
      </c>
      <c r="I29" s="264" t="s">
        <v>286</v>
      </c>
      <c r="J29" s="218"/>
      <c r="K29" s="264"/>
      <c r="L29" s="264"/>
      <c r="M29" s="264" t="s">
        <v>815</v>
      </c>
      <c r="N29" s="264"/>
      <c r="O29" s="96"/>
      <c r="P29" s="265" t="s">
        <v>817</v>
      </c>
      <c r="Q29" t="s">
        <v>76</v>
      </c>
    </row>
    <row r="30" spans="1:17" x14ac:dyDescent="0.2">
      <c r="A30" s="35" t="s">
        <v>546</v>
      </c>
      <c r="B30" s="264" t="s">
        <v>537</v>
      </c>
      <c r="C30" s="264" t="s">
        <v>276</v>
      </c>
      <c r="D30" s="264">
        <v>13</v>
      </c>
      <c r="E30" s="264">
        <v>13</v>
      </c>
      <c r="F30" s="264" t="s">
        <v>302</v>
      </c>
      <c r="G30" s="264">
        <v>5.867</v>
      </c>
      <c r="H30" s="264">
        <v>1.1200000000000001</v>
      </c>
      <c r="I30" s="264" t="s">
        <v>586</v>
      </c>
      <c r="J30" s="218"/>
      <c r="K30" s="264"/>
      <c r="L30" s="264"/>
      <c r="M30" s="264" t="s">
        <v>488</v>
      </c>
      <c r="N30" s="264"/>
      <c r="O30" s="96">
        <v>42186</v>
      </c>
      <c r="P30" s="265" t="s">
        <v>662</v>
      </c>
      <c r="Q30" t="s">
        <v>76</v>
      </c>
    </row>
    <row r="31" spans="1:17" x14ac:dyDescent="0.2">
      <c r="A31" s="35" t="s">
        <v>567</v>
      </c>
      <c r="B31" s="264" t="s">
        <v>288</v>
      </c>
      <c r="C31" s="264" t="s">
        <v>553</v>
      </c>
      <c r="D31" s="264">
        <v>24</v>
      </c>
      <c r="E31" s="264">
        <v>24.3</v>
      </c>
      <c r="F31" s="264"/>
      <c r="G31" s="264"/>
      <c r="H31" s="264">
        <v>3.91</v>
      </c>
      <c r="I31" s="264" t="s">
        <v>286</v>
      </c>
      <c r="J31" s="218"/>
      <c r="K31" s="264"/>
      <c r="L31" s="264"/>
      <c r="M31" s="264" t="s">
        <v>551</v>
      </c>
      <c r="N31" s="264"/>
      <c r="O31" s="96"/>
      <c r="P31" s="265" t="s">
        <v>570</v>
      </c>
      <c r="Q31" t="s">
        <v>76</v>
      </c>
    </row>
    <row r="32" spans="1:17" x14ac:dyDescent="0.2">
      <c r="A32" s="35" t="s">
        <v>547</v>
      </c>
      <c r="B32" s="264" t="s">
        <v>537</v>
      </c>
      <c r="C32" s="264" t="s">
        <v>276</v>
      </c>
      <c r="D32" s="264">
        <v>12</v>
      </c>
      <c r="E32" s="264">
        <v>11.81</v>
      </c>
      <c r="F32" s="264" t="s">
        <v>525</v>
      </c>
      <c r="G32" s="264">
        <v>6.2</v>
      </c>
      <c r="H32" s="264">
        <v>1.25</v>
      </c>
      <c r="I32" s="264" t="s">
        <v>307</v>
      </c>
      <c r="J32" s="218"/>
      <c r="K32" s="264"/>
      <c r="L32" s="264"/>
      <c r="M32" s="264" t="s">
        <v>488</v>
      </c>
      <c r="N32" s="264"/>
      <c r="O32" s="96">
        <v>42461</v>
      </c>
      <c r="P32" s="265" t="s">
        <v>658</v>
      </c>
      <c r="Q32" t="s">
        <v>76</v>
      </c>
    </row>
    <row r="33" spans="1:17" x14ac:dyDescent="0.2">
      <c r="A33" s="35" t="s">
        <v>545</v>
      </c>
      <c r="B33" s="264" t="s">
        <v>537</v>
      </c>
      <c r="C33" s="264" t="s">
        <v>276</v>
      </c>
      <c r="D33" s="264">
        <v>16</v>
      </c>
      <c r="E33" s="264">
        <v>16</v>
      </c>
      <c r="F33" s="264" t="s">
        <v>280</v>
      </c>
      <c r="G33" s="264">
        <v>6.4</v>
      </c>
      <c r="H33" s="264">
        <v>1.1200000000000001</v>
      </c>
      <c r="I33" s="264" t="s">
        <v>286</v>
      </c>
      <c r="J33" s="218"/>
      <c r="K33" s="264" t="s">
        <v>487</v>
      </c>
      <c r="L33" s="264"/>
      <c r="M33" s="264" t="s">
        <v>488</v>
      </c>
      <c r="N33" s="264"/>
      <c r="O33" s="96">
        <v>42309</v>
      </c>
      <c r="P33" s="265" t="s">
        <v>627</v>
      </c>
      <c r="Q33" t="s">
        <v>76</v>
      </c>
    </row>
    <row r="34" spans="1:17" x14ac:dyDescent="0.2">
      <c r="A34" s="35" t="s">
        <v>544</v>
      </c>
      <c r="B34" s="264" t="s">
        <v>537</v>
      </c>
      <c r="C34" s="264" t="s">
        <v>276</v>
      </c>
      <c r="D34" s="264">
        <v>23</v>
      </c>
      <c r="E34" s="264">
        <v>22.87</v>
      </c>
      <c r="F34" s="264" t="s">
        <v>306</v>
      </c>
      <c r="G34" s="264">
        <v>7.87</v>
      </c>
      <c r="H34" s="264">
        <v>1.08</v>
      </c>
      <c r="I34" s="264" t="s">
        <v>286</v>
      </c>
      <c r="J34" s="218"/>
      <c r="K34" s="264" t="s">
        <v>487</v>
      </c>
      <c r="L34" s="264" t="s">
        <v>486</v>
      </c>
      <c r="M34" s="264" t="s">
        <v>488</v>
      </c>
      <c r="N34" s="264">
        <v>7.62</v>
      </c>
      <c r="O34" s="96">
        <v>42248</v>
      </c>
      <c r="P34" s="265" t="s">
        <v>805</v>
      </c>
      <c r="Q34" t="s">
        <v>76</v>
      </c>
    </row>
    <row r="35" spans="1:17" x14ac:dyDescent="0.2">
      <c r="A35" s="35" t="s">
        <v>1013</v>
      </c>
      <c r="B35" s="264" t="s">
        <v>289</v>
      </c>
      <c r="C35" s="264" t="s">
        <v>276</v>
      </c>
      <c r="D35" s="264"/>
      <c r="E35" s="264"/>
      <c r="F35" s="264"/>
      <c r="G35" s="264"/>
      <c r="H35" s="264"/>
      <c r="I35" s="264"/>
      <c r="J35" s="218"/>
      <c r="K35" s="264"/>
      <c r="L35" s="264"/>
      <c r="M35" s="264" t="s">
        <v>1010</v>
      </c>
      <c r="N35" s="264"/>
      <c r="O35" s="96"/>
      <c r="P35" s="265" t="s">
        <v>1012</v>
      </c>
      <c r="Q35" t="s">
        <v>76</v>
      </c>
    </row>
    <row r="36" spans="1:17" x14ac:dyDescent="0.2">
      <c r="A36" s="35" t="s">
        <v>543</v>
      </c>
      <c r="B36" s="264" t="s">
        <v>537</v>
      </c>
      <c r="C36" s="264" t="s">
        <v>276</v>
      </c>
      <c r="D36" s="264">
        <v>12</v>
      </c>
      <c r="E36" s="264">
        <v>12.2</v>
      </c>
      <c r="F36" s="264" t="s">
        <v>587</v>
      </c>
      <c r="G36" s="264">
        <v>6.15</v>
      </c>
      <c r="H36" s="264">
        <v>1.22</v>
      </c>
      <c r="I36" s="264" t="s">
        <v>286</v>
      </c>
      <c r="J36" s="218"/>
      <c r="K36" s="264" t="s">
        <v>487</v>
      </c>
      <c r="L36" s="264"/>
      <c r="M36" s="264" t="s">
        <v>488</v>
      </c>
      <c r="N36" s="264"/>
      <c r="O36" s="96">
        <v>42248</v>
      </c>
      <c r="P36" s="265" t="s">
        <v>588</v>
      </c>
      <c r="Q36" t="s">
        <v>76</v>
      </c>
    </row>
    <row r="37" spans="1:17" x14ac:dyDescent="0.2">
      <c r="A37" s="35" t="s">
        <v>542</v>
      </c>
      <c r="B37" s="264" t="s">
        <v>537</v>
      </c>
      <c r="C37" s="264" t="s">
        <v>276</v>
      </c>
      <c r="D37" s="264">
        <v>22</v>
      </c>
      <c r="E37" s="264">
        <v>22.5</v>
      </c>
      <c r="F37" s="264" t="s">
        <v>304</v>
      </c>
      <c r="G37" s="264">
        <v>6.8579999999999997</v>
      </c>
      <c r="H37" s="264">
        <v>1</v>
      </c>
      <c r="I37" s="264" t="s">
        <v>286</v>
      </c>
      <c r="J37" s="218"/>
      <c r="K37" s="264" t="s">
        <v>487</v>
      </c>
      <c r="L37" s="264" t="s">
        <v>486</v>
      </c>
      <c r="M37" s="264" t="s">
        <v>488</v>
      </c>
      <c r="N37" s="264">
        <v>7.93</v>
      </c>
      <c r="O37" s="96">
        <v>42401</v>
      </c>
      <c r="P37" s="265" t="s">
        <v>657</v>
      </c>
      <c r="Q37" t="s">
        <v>76</v>
      </c>
    </row>
    <row r="38" spans="1:17" x14ac:dyDescent="0.2">
      <c r="A38" s="35" t="s">
        <v>879</v>
      </c>
      <c r="B38" s="264" t="s">
        <v>537</v>
      </c>
      <c r="C38" s="264" t="s">
        <v>276</v>
      </c>
      <c r="D38" s="264">
        <v>16</v>
      </c>
      <c r="E38" s="264">
        <v>16</v>
      </c>
      <c r="F38" s="264"/>
      <c r="G38" s="264"/>
      <c r="H38" s="264"/>
      <c r="I38" s="264"/>
      <c r="J38" s="218"/>
      <c r="K38" s="264"/>
      <c r="L38" s="264"/>
      <c r="M38" s="264" t="s">
        <v>488</v>
      </c>
      <c r="N38" s="264">
        <v>2.42</v>
      </c>
      <c r="O38" s="96"/>
      <c r="P38" s="265" t="s">
        <v>880</v>
      </c>
      <c r="Q38" t="s">
        <v>76</v>
      </c>
    </row>
    <row r="39" spans="1:17" x14ac:dyDescent="0.2">
      <c r="A39" s="35" t="s">
        <v>644</v>
      </c>
      <c r="B39" s="264" t="s">
        <v>537</v>
      </c>
      <c r="C39" s="264" t="s">
        <v>276</v>
      </c>
      <c r="D39" s="264">
        <v>8</v>
      </c>
      <c r="E39" s="264">
        <v>7.99</v>
      </c>
      <c r="F39" s="264" t="s">
        <v>645</v>
      </c>
      <c r="G39" s="264"/>
      <c r="H39" s="264">
        <v>1.22</v>
      </c>
      <c r="I39" s="264" t="s">
        <v>286</v>
      </c>
      <c r="J39" s="218" t="s">
        <v>751</v>
      </c>
      <c r="K39" s="264"/>
      <c r="L39" s="264"/>
      <c r="M39" s="264" t="s">
        <v>488</v>
      </c>
      <c r="N39" s="264">
        <v>4.6100000000000003</v>
      </c>
      <c r="O39" s="96">
        <v>42795</v>
      </c>
      <c r="P39" s="265" t="s">
        <v>646</v>
      </c>
      <c r="Q39" t="s">
        <v>76</v>
      </c>
    </row>
    <row r="40" spans="1:17" x14ac:dyDescent="0.2">
      <c r="A40" s="35" t="s">
        <v>1009</v>
      </c>
      <c r="B40" s="264" t="s">
        <v>289</v>
      </c>
      <c r="C40" s="264" t="s">
        <v>276</v>
      </c>
      <c r="D40" s="264"/>
      <c r="E40" s="264"/>
      <c r="F40" s="264"/>
      <c r="G40" s="264"/>
      <c r="H40" s="264"/>
      <c r="I40" s="264"/>
      <c r="J40" s="218"/>
      <c r="K40" s="264"/>
      <c r="L40" s="264"/>
      <c r="M40" s="264" t="s">
        <v>1010</v>
      </c>
      <c r="N40" s="264"/>
      <c r="O40" s="96"/>
      <c r="P40" s="265" t="s">
        <v>1011</v>
      </c>
      <c r="Q40" t="s">
        <v>76</v>
      </c>
    </row>
    <row r="41" spans="1:17" x14ac:dyDescent="0.2">
      <c r="A41" s="35" t="s">
        <v>835</v>
      </c>
      <c r="B41" s="264" t="s">
        <v>289</v>
      </c>
      <c r="C41" s="264" t="s">
        <v>276</v>
      </c>
      <c r="D41" s="264">
        <v>2</v>
      </c>
      <c r="E41" s="264">
        <v>2.37</v>
      </c>
      <c r="F41" s="264" t="s">
        <v>836</v>
      </c>
      <c r="G41" s="264">
        <v>2.59</v>
      </c>
      <c r="H41" s="264">
        <v>1.1200000000000001</v>
      </c>
      <c r="I41" s="264" t="s">
        <v>652</v>
      </c>
      <c r="J41" s="218"/>
      <c r="K41" s="264"/>
      <c r="L41" s="264"/>
      <c r="M41" s="264" t="s">
        <v>488</v>
      </c>
      <c r="N41" s="264"/>
      <c r="O41" s="96">
        <v>43040</v>
      </c>
      <c r="P41" s="265"/>
      <c r="Q41" t="s">
        <v>76</v>
      </c>
    </row>
    <row r="42" spans="1:17" x14ac:dyDescent="0.2">
      <c r="A42" s="35" t="s">
        <v>628</v>
      </c>
      <c r="B42" s="264" t="s">
        <v>537</v>
      </c>
      <c r="C42" s="264" t="s">
        <v>276</v>
      </c>
      <c r="D42" s="264">
        <v>12</v>
      </c>
      <c r="E42" s="264">
        <v>12.19</v>
      </c>
      <c r="F42" s="264" t="s">
        <v>589</v>
      </c>
      <c r="G42" s="264">
        <v>7.1</v>
      </c>
      <c r="H42" s="264">
        <v>1.4</v>
      </c>
      <c r="I42" s="264" t="s">
        <v>286</v>
      </c>
      <c r="J42" s="218" t="s">
        <v>751</v>
      </c>
      <c r="K42" s="264" t="s">
        <v>626</v>
      </c>
      <c r="L42" s="264" t="s">
        <v>629</v>
      </c>
      <c r="M42" s="264" t="s">
        <v>488</v>
      </c>
      <c r="N42" s="264">
        <v>9.32</v>
      </c>
      <c r="O42" s="96">
        <v>42795</v>
      </c>
      <c r="P42" s="265" t="s">
        <v>630</v>
      </c>
      <c r="Q42" t="s">
        <v>76</v>
      </c>
    </row>
    <row r="43" spans="1:17" x14ac:dyDescent="0.2">
      <c r="A43" s="35" t="s">
        <v>541</v>
      </c>
      <c r="B43" s="264" t="s">
        <v>537</v>
      </c>
      <c r="C43" s="264" t="s">
        <v>276</v>
      </c>
      <c r="D43" s="264">
        <v>21</v>
      </c>
      <c r="E43" s="264">
        <v>21</v>
      </c>
      <c r="F43" s="264" t="s">
        <v>514</v>
      </c>
      <c r="G43" s="264">
        <v>7.4870000000000001</v>
      </c>
      <c r="H43" s="264">
        <v>1.1200000000000001</v>
      </c>
      <c r="I43" s="264" t="s">
        <v>286</v>
      </c>
      <c r="J43" s="218"/>
      <c r="K43" s="264" t="s">
        <v>487</v>
      </c>
      <c r="L43" s="264"/>
      <c r="M43" s="264" t="s">
        <v>488</v>
      </c>
      <c r="N43" s="264">
        <v>8.9499999999999993</v>
      </c>
      <c r="O43" s="96">
        <v>42522</v>
      </c>
      <c r="P43" s="265" t="s">
        <v>878</v>
      </c>
      <c r="Q43" t="s">
        <v>76</v>
      </c>
    </row>
    <row r="44" spans="1:17" x14ac:dyDescent="0.2">
      <c r="A44" s="35" t="s">
        <v>651</v>
      </c>
      <c r="B44" s="264" t="s">
        <v>537</v>
      </c>
      <c r="C44" s="264" t="s">
        <v>276</v>
      </c>
      <c r="D44" s="264">
        <v>20</v>
      </c>
      <c r="E44" s="264">
        <v>20</v>
      </c>
      <c r="F44" s="264"/>
      <c r="G44" s="264"/>
      <c r="H44" s="264">
        <v>1</v>
      </c>
      <c r="I44" s="264" t="s">
        <v>307</v>
      </c>
      <c r="J44" s="218" t="s">
        <v>911</v>
      </c>
      <c r="K44" s="264"/>
      <c r="L44" s="264"/>
      <c r="M44" s="264" t="s">
        <v>488</v>
      </c>
      <c r="N44" s="264">
        <v>8.92</v>
      </c>
      <c r="O44" s="96">
        <v>42887</v>
      </c>
      <c r="P44" s="265" t="s">
        <v>979</v>
      </c>
      <c r="Q44" t="s">
        <v>76</v>
      </c>
    </row>
    <row r="45" spans="1:17" x14ac:dyDescent="0.2">
      <c r="A45" s="35" t="s">
        <v>675</v>
      </c>
      <c r="B45" s="264" t="s">
        <v>537</v>
      </c>
      <c r="C45" s="264" t="s">
        <v>276</v>
      </c>
      <c r="D45" s="264">
        <v>16</v>
      </c>
      <c r="E45" s="264">
        <v>16.260000000000002</v>
      </c>
      <c r="F45" s="264"/>
      <c r="G45" s="264"/>
      <c r="H45" s="264">
        <v>1</v>
      </c>
      <c r="I45" s="264" t="s">
        <v>286</v>
      </c>
      <c r="J45" s="218" t="s">
        <v>910</v>
      </c>
      <c r="K45" s="264" t="s">
        <v>676</v>
      </c>
      <c r="L45" s="264" t="s">
        <v>486</v>
      </c>
      <c r="M45" s="264" t="s">
        <v>488</v>
      </c>
      <c r="N45" s="264">
        <v>8.91</v>
      </c>
      <c r="O45" s="96">
        <v>42948</v>
      </c>
      <c r="P45" s="265" t="s">
        <v>877</v>
      </c>
      <c r="Q45" t="s">
        <v>76</v>
      </c>
    </row>
    <row r="46" spans="1:17" x14ac:dyDescent="0.2">
      <c r="A46" s="35" t="s">
        <v>940</v>
      </c>
      <c r="B46" s="264" t="s">
        <v>537</v>
      </c>
      <c r="C46" s="264" t="s">
        <v>276</v>
      </c>
      <c r="D46" s="264">
        <v>8</v>
      </c>
      <c r="E46" s="264">
        <v>7.99</v>
      </c>
      <c r="F46" s="264"/>
      <c r="G46" s="264"/>
      <c r="H46" s="264"/>
      <c r="I46" s="264" t="s">
        <v>286</v>
      </c>
      <c r="J46" s="218" t="s">
        <v>809</v>
      </c>
      <c r="K46" s="264"/>
      <c r="L46" s="264"/>
      <c r="M46" s="264"/>
      <c r="N46" s="264">
        <v>5.32</v>
      </c>
      <c r="O46" s="96">
        <v>43160</v>
      </c>
      <c r="P46" s="265" t="s">
        <v>941</v>
      </c>
      <c r="Q46" t="s">
        <v>76</v>
      </c>
    </row>
    <row r="47" spans="1:17" x14ac:dyDescent="0.2">
      <c r="A47" s="35" t="s">
        <v>540</v>
      </c>
      <c r="B47" s="264" t="s">
        <v>537</v>
      </c>
      <c r="C47" s="264" t="s">
        <v>276</v>
      </c>
      <c r="D47" s="264">
        <v>12</v>
      </c>
      <c r="E47" s="264">
        <v>12</v>
      </c>
      <c r="F47" s="264" t="s">
        <v>589</v>
      </c>
      <c r="G47" s="264">
        <v>7.1</v>
      </c>
      <c r="H47" s="264">
        <v>1.4</v>
      </c>
      <c r="I47" s="264" t="s">
        <v>286</v>
      </c>
      <c r="J47" s="218"/>
      <c r="K47" s="264" t="s">
        <v>487</v>
      </c>
      <c r="L47" s="264"/>
      <c r="M47" s="264" t="s">
        <v>488</v>
      </c>
      <c r="N47" s="264">
        <v>8.91</v>
      </c>
      <c r="O47" s="96">
        <v>42675</v>
      </c>
      <c r="P47" s="265" t="s">
        <v>876</v>
      </c>
      <c r="Q47" t="s">
        <v>76</v>
      </c>
    </row>
    <row r="48" spans="1:17" x14ac:dyDescent="0.2">
      <c r="A48" s="35" t="s">
        <v>753</v>
      </c>
      <c r="B48" s="264" t="s">
        <v>537</v>
      </c>
      <c r="C48" s="264" t="s">
        <v>276</v>
      </c>
      <c r="D48" s="264">
        <v>12</v>
      </c>
      <c r="E48" s="264">
        <v>12.2</v>
      </c>
      <c r="F48" s="264" t="s">
        <v>589</v>
      </c>
      <c r="G48" s="264">
        <v>7.06</v>
      </c>
      <c r="H48" s="264">
        <v>1.4</v>
      </c>
      <c r="I48" s="264" t="s">
        <v>286</v>
      </c>
      <c r="J48" s="218" t="s">
        <v>809</v>
      </c>
      <c r="K48" s="264" t="s">
        <v>648</v>
      </c>
      <c r="L48" s="264"/>
      <c r="M48" s="264" t="s">
        <v>488</v>
      </c>
      <c r="N48" s="264">
        <v>9.49</v>
      </c>
      <c r="O48" s="96">
        <v>43070</v>
      </c>
      <c r="P48" s="265" t="s">
        <v>939</v>
      </c>
      <c r="Q48" t="s">
        <v>76</v>
      </c>
    </row>
    <row r="49" spans="1:17" x14ac:dyDescent="0.2">
      <c r="A49" s="35" t="s">
        <v>653</v>
      </c>
      <c r="B49" s="264" t="s">
        <v>537</v>
      </c>
      <c r="C49" s="264" t="s">
        <v>276</v>
      </c>
      <c r="D49" s="264">
        <v>16</v>
      </c>
      <c r="E49" s="264">
        <v>15.93</v>
      </c>
      <c r="F49" s="264"/>
      <c r="G49" s="264"/>
      <c r="H49" s="264">
        <v>1</v>
      </c>
      <c r="I49" s="264" t="s">
        <v>286</v>
      </c>
      <c r="J49" s="218" t="s">
        <v>531</v>
      </c>
      <c r="K49" s="264"/>
      <c r="L49" s="264"/>
      <c r="M49" s="264" t="s">
        <v>488</v>
      </c>
      <c r="N49" s="264">
        <v>8.74</v>
      </c>
      <c r="O49" s="96">
        <v>42887</v>
      </c>
      <c r="P49" s="265" t="s">
        <v>980</v>
      </c>
      <c r="Q49" t="s">
        <v>76</v>
      </c>
    </row>
    <row r="50" spans="1:17" x14ac:dyDescent="0.2">
      <c r="A50" s="35" t="s">
        <v>539</v>
      </c>
      <c r="B50" s="264" t="s">
        <v>537</v>
      </c>
      <c r="C50" s="264" t="s">
        <v>276</v>
      </c>
      <c r="D50" s="264">
        <v>20</v>
      </c>
      <c r="E50" s="264">
        <v>20.11</v>
      </c>
      <c r="F50" s="264" t="s">
        <v>590</v>
      </c>
      <c r="G50" s="264">
        <v>6.38</v>
      </c>
      <c r="H50" s="264">
        <v>1</v>
      </c>
      <c r="I50" s="264" t="s">
        <v>286</v>
      </c>
      <c r="J50" s="218" t="s">
        <v>593</v>
      </c>
      <c r="K50" s="264"/>
      <c r="L50" s="264"/>
      <c r="M50" s="264" t="s">
        <v>488</v>
      </c>
      <c r="N50" s="264">
        <v>8.83</v>
      </c>
      <c r="O50" s="96">
        <v>42675</v>
      </c>
      <c r="P50" s="186" t="s">
        <v>981</v>
      </c>
      <c r="Q50" t="s">
        <v>76</v>
      </c>
    </row>
    <row r="51" spans="1:17" x14ac:dyDescent="0.2">
      <c r="A51" s="35" t="s">
        <v>301</v>
      </c>
      <c r="B51" s="264" t="s">
        <v>289</v>
      </c>
      <c r="C51" s="264" t="s">
        <v>276</v>
      </c>
      <c r="D51" s="264">
        <v>12</v>
      </c>
      <c r="E51" s="264">
        <v>12.35</v>
      </c>
      <c r="F51" s="264" t="s">
        <v>306</v>
      </c>
      <c r="G51" s="264">
        <v>7.81</v>
      </c>
      <c r="H51" s="264">
        <v>1.55</v>
      </c>
      <c r="I51" s="264" t="s">
        <v>286</v>
      </c>
      <c r="J51" s="218"/>
      <c r="K51" s="264"/>
      <c r="L51" s="264"/>
      <c r="M51" s="264" t="s">
        <v>488</v>
      </c>
      <c r="N51" s="264">
        <v>8.09</v>
      </c>
      <c r="O51" s="96">
        <v>42095</v>
      </c>
      <c r="P51" s="265" t="s">
        <v>875</v>
      </c>
      <c r="Q51" t="s">
        <v>76</v>
      </c>
    </row>
    <row r="52" spans="1:17" x14ac:dyDescent="0.2">
      <c r="A52" s="35" t="s">
        <v>538</v>
      </c>
      <c r="B52" s="264" t="s">
        <v>537</v>
      </c>
      <c r="C52" s="264" t="s">
        <v>276</v>
      </c>
      <c r="D52" s="264">
        <v>12</v>
      </c>
      <c r="E52" s="264">
        <v>12.2</v>
      </c>
      <c r="F52" s="264" t="s">
        <v>306</v>
      </c>
      <c r="G52" s="264">
        <v>7.81</v>
      </c>
      <c r="H52" s="264">
        <v>1.55</v>
      </c>
      <c r="I52" s="264" t="s">
        <v>286</v>
      </c>
      <c r="J52" s="218"/>
      <c r="K52" s="264" t="s">
        <v>487</v>
      </c>
      <c r="L52" s="264" t="s">
        <v>486</v>
      </c>
      <c r="M52" s="264" t="s">
        <v>488</v>
      </c>
      <c r="N52" s="264">
        <v>9.15</v>
      </c>
      <c r="O52" s="96">
        <v>42614</v>
      </c>
      <c r="P52" s="265" t="s">
        <v>640</v>
      </c>
      <c r="Q52" t="s">
        <v>76</v>
      </c>
    </row>
    <row r="53" spans="1:17" x14ac:dyDescent="0.2">
      <c r="A53" s="35" t="s">
        <v>752</v>
      </c>
      <c r="B53" s="264" t="s">
        <v>537</v>
      </c>
      <c r="C53" s="264" t="s">
        <v>276</v>
      </c>
      <c r="D53" s="264">
        <v>12</v>
      </c>
      <c r="E53" s="264">
        <v>12.19</v>
      </c>
      <c r="F53" s="264" t="s">
        <v>306</v>
      </c>
      <c r="G53" s="264">
        <v>7.81</v>
      </c>
      <c r="H53" s="264">
        <v>1.55</v>
      </c>
      <c r="I53" s="264" t="s">
        <v>286</v>
      </c>
      <c r="J53" s="218"/>
      <c r="K53" s="264" t="s">
        <v>487</v>
      </c>
      <c r="L53" s="264" t="s">
        <v>707</v>
      </c>
      <c r="M53" s="264" t="s">
        <v>488</v>
      </c>
      <c r="N53" s="264">
        <v>9.93</v>
      </c>
      <c r="O53" s="96">
        <v>43191</v>
      </c>
      <c r="P53" s="265" t="s">
        <v>860</v>
      </c>
      <c r="Q53" t="s">
        <v>76</v>
      </c>
    </row>
    <row r="54" spans="1:17" x14ac:dyDescent="0.2">
      <c r="A54" s="35" t="s">
        <v>504</v>
      </c>
      <c r="B54" s="264" t="s">
        <v>537</v>
      </c>
      <c r="C54" s="264" t="s">
        <v>276</v>
      </c>
      <c r="D54" s="264">
        <v>12</v>
      </c>
      <c r="E54" s="264">
        <v>12.19</v>
      </c>
      <c r="F54" s="264" t="s">
        <v>525</v>
      </c>
      <c r="G54" s="191">
        <v>6.0960000000000001</v>
      </c>
      <c r="H54" s="264">
        <v>1.24</v>
      </c>
      <c r="I54" s="264" t="s">
        <v>307</v>
      </c>
      <c r="J54" s="218" t="s">
        <v>809</v>
      </c>
      <c r="K54" s="264" t="s">
        <v>487</v>
      </c>
      <c r="L54" s="264" t="s">
        <v>707</v>
      </c>
      <c r="M54" s="264" t="s">
        <v>488</v>
      </c>
      <c r="N54" s="264">
        <v>6.72</v>
      </c>
      <c r="O54" s="96">
        <v>42552</v>
      </c>
      <c r="P54" s="265" t="s">
        <v>874</v>
      </c>
      <c r="Q54" t="s">
        <v>76</v>
      </c>
    </row>
    <row r="55" spans="1:17" x14ac:dyDescent="0.2">
      <c r="A55" s="35" t="s">
        <v>536</v>
      </c>
      <c r="B55" s="264" t="s">
        <v>537</v>
      </c>
      <c r="C55" s="264" t="s">
        <v>276</v>
      </c>
      <c r="D55" s="264">
        <v>16</v>
      </c>
      <c r="E55" s="264">
        <v>16</v>
      </c>
      <c r="F55" s="264" t="s">
        <v>280</v>
      </c>
      <c r="G55" s="264">
        <v>6.4</v>
      </c>
      <c r="H55" s="264">
        <v>1.254</v>
      </c>
      <c r="I55" s="264" t="s">
        <v>286</v>
      </c>
      <c r="J55" s="218"/>
      <c r="K55" s="264" t="s">
        <v>626</v>
      </c>
      <c r="L55" s="187"/>
      <c r="M55" s="264" t="s">
        <v>488</v>
      </c>
      <c r="N55" s="264">
        <v>8.84</v>
      </c>
      <c r="O55" s="96">
        <v>42644</v>
      </c>
      <c r="P55" s="265" t="s">
        <v>873</v>
      </c>
      <c r="Q55" t="s">
        <v>76</v>
      </c>
    </row>
    <row r="56" spans="1:17" x14ac:dyDescent="0.2">
      <c r="A56" s="35" t="s">
        <v>505</v>
      </c>
      <c r="B56" s="264" t="s">
        <v>537</v>
      </c>
      <c r="C56" s="264" t="s">
        <v>276</v>
      </c>
      <c r="D56" s="264">
        <v>19</v>
      </c>
      <c r="E56" s="264">
        <v>19.170000000000002</v>
      </c>
      <c r="F56" s="264" t="s">
        <v>306</v>
      </c>
      <c r="G56" s="264">
        <v>7.73</v>
      </c>
      <c r="H56" s="264">
        <v>1.22</v>
      </c>
      <c r="I56" s="264" t="s">
        <v>286</v>
      </c>
      <c r="J56" s="218"/>
      <c r="K56" s="264" t="s">
        <v>487</v>
      </c>
      <c r="L56" s="187" t="s">
        <v>486</v>
      </c>
      <c r="M56" s="264" t="s">
        <v>488</v>
      </c>
      <c r="N56" s="264">
        <v>9.83</v>
      </c>
      <c r="O56" s="96">
        <v>42767</v>
      </c>
      <c r="P56" s="265" t="s">
        <v>804</v>
      </c>
      <c r="Q56" t="s">
        <v>76</v>
      </c>
    </row>
    <row r="57" spans="1:17" x14ac:dyDescent="0.2">
      <c r="A57" s="35" t="s">
        <v>748</v>
      </c>
      <c r="B57" s="264" t="s">
        <v>537</v>
      </c>
      <c r="C57" s="264" t="s">
        <v>276</v>
      </c>
      <c r="D57" s="264">
        <v>2</v>
      </c>
      <c r="E57" s="264">
        <v>2.2000000000000002</v>
      </c>
      <c r="F57" s="264" t="s">
        <v>585</v>
      </c>
      <c r="G57" s="264">
        <v>4.9829999999999997</v>
      </c>
      <c r="H57" s="264">
        <v>2.2400000000000002</v>
      </c>
      <c r="I57" s="264" t="s">
        <v>286</v>
      </c>
      <c r="J57" s="218"/>
      <c r="K57" s="264"/>
      <c r="L57" s="187"/>
      <c r="M57" s="264"/>
      <c r="N57" s="264"/>
      <c r="O57" s="96">
        <v>43052</v>
      </c>
      <c r="P57" s="265"/>
      <c r="Q57" t="s">
        <v>76</v>
      </c>
    </row>
    <row r="58" spans="1:17" x14ac:dyDescent="0.2">
      <c r="A58" s="35" t="s">
        <v>1061</v>
      </c>
      <c r="B58" s="264" t="s">
        <v>537</v>
      </c>
      <c r="C58" s="264" t="s">
        <v>276</v>
      </c>
      <c r="D58" s="264">
        <v>16</v>
      </c>
      <c r="E58" s="264">
        <v>15.93</v>
      </c>
      <c r="F58" s="264"/>
      <c r="G58" s="264"/>
      <c r="H58" s="264">
        <v>1</v>
      </c>
      <c r="I58" s="264" t="s">
        <v>286</v>
      </c>
      <c r="J58" s="218"/>
      <c r="K58" s="264"/>
      <c r="L58" s="187"/>
      <c r="M58" s="264" t="s">
        <v>488</v>
      </c>
      <c r="N58" s="264">
        <v>9.15</v>
      </c>
      <c r="O58" s="96"/>
      <c r="P58" s="265" t="s">
        <v>1062</v>
      </c>
      <c r="Q58" t="s">
        <v>76</v>
      </c>
    </row>
    <row r="59" spans="1:17" x14ac:dyDescent="0.2">
      <c r="A59" s="35" t="s">
        <v>869</v>
      </c>
      <c r="B59" s="264" t="s">
        <v>537</v>
      </c>
      <c r="C59" s="264" t="s">
        <v>276</v>
      </c>
      <c r="D59" s="264">
        <v>20</v>
      </c>
      <c r="E59" s="264">
        <v>19.66</v>
      </c>
      <c r="F59" s="264"/>
      <c r="G59" s="264"/>
      <c r="H59" s="264">
        <v>1</v>
      </c>
      <c r="I59" s="264" t="s">
        <v>286</v>
      </c>
      <c r="J59" s="218" t="s">
        <v>531</v>
      </c>
      <c r="K59" s="264"/>
      <c r="L59" s="187"/>
      <c r="M59" s="264" t="s">
        <v>488</v>
      </c>
      <c r="N59" s="264">
        <v>9.56</v>
      </c>
      <c r="O59" s="96">
        <v>43435</v>
      </c>
      <c r="P59" s="265" t="s">
        <v>870</v>
      </c>
      <c r="Q59" t="s">
        <v>76</v>
      </c>
    </row>
    <row r="60" spans="1:17" x14ac:dyDescent="0.2">
      <c r="A60" s="35" t="s">
        <v>820</v>
      </c>
      <c r="B60" s="264" t="s">
        <v>537</v>
      </c>
      <c r="C60" s="264" t="s">
        <v>276</v>
      </c>
      <c r="D60" s="264">
        <v>12</v>
      </c>
      <c r="E60" s="264">
        <v>12.3</v>
      </c>
      <c r="F60" s="264" t="s">
        <v>306</v>
      </c>
      <c r="G60" s="264">
        <v>7.81</v>
      </c>
      <c r="H60" s="264">
        <v>1.55</v>
      </c>
      <c r="I60" s="264" t="s">
        <v>286</v>
      </c>
      <c r="J60" s="218"/>
      <c r="K60" s="264"/>
      <c r="L60" s="187"/>
      <c r="M60" s="264" t="s">
        <v>488</v>
      </c>
      <c r="N60" s="264"/>
      <c r="O60" s="96">
        <v>42705</v>
      </c>
      <c r="P60" s="265"/>
      <c r="Q60" t="s">
        <v>76</v>
      </c>
    </row>
    <row r="61" spans="1:17" x14ac:dyDescent="0.2">
      <c r="A61" s="35" t="s">
        <v>749</v>
      </c>
      <c r="B61" s="264" t="s">
        <v>537</v>
      </c>
      <c r="C61" s="264" t="s">
        <v>276</v>
      </c>
      <c r="D61" s="264">
        <v>12</v>
      </c>
      <c r="E61" s="264">
        <v>12</v>
      </c>
      <c r="F61" s="264" t="s">
        <v>525</v>
      </c>
      <c r="G61" s="264">
        <v>6.2</v>
      </c>
      <c r="H61" s="264">
        <v>1.25</v>
      </c>
      <c r="I61" s="264" t="s">
        <v>286</v>
      </c>
      <c r="J61" s="218" t="s">
        <v>810</v>
      </c>
      <c r="K61" s="264" t="s">
        <v>626</v>
      </c>
      <c r="L61" s="187"/>
      <c r="M61" s="264" t="s">
        <v>488</v>
      </c>
      <c r="N61" s="264">
        <v>9.2899999999999991</v>
      </c>
      <c r="O61" s="96">
        <v>43132</v>
      </c>
      <c r="P61" s="265" t="s">
        <v>872</v>
      </c>
      <c r="Q61" t="s">
        <v>76</v>
      </c>
    </row>
    <row r="62" spans="1:17" x14ac:dyDescent="0.2">
      <c r="A62" s="35" t="s">
        <v>808</v>
      </c>
      <c r="B62" s="264" t="s">
        <v>537</v>
      </c>
      <c r="C62" s="264" t="s">
        <v>276</v>
      </c>
      <c r="D62" s="264">
        <v>16</v>
      </c>
      <c r="E62" s="264">
        <v>15.93</v>
      </c>
      <c r="F62" s="264" t="s">
        <v>280</v>
      </c>
      <c r="G62" s="264">
        <v>6.4</v>
      </c>
      <c r="H62" s="264">
        <v>1.1200000000000001</v>
      </c>
      <c r="I62" s="264" t="s">
        <v>286</v>
      </c>
      <c r="J62" s="218" t="s">
        <v>809</v>
      </c>
      <c r="K62" s="264"/>
      <c r="L62" s="187"/>
      <c r="M62" s="264" t="s">
        <v>488</v>
      </c>
      <c r="N62" s="264">
        <v>9.32</v>
      </c>
      <c r="O62" s="96">
        <v>43101</v>
      </c>
      <c r="P62" s="265" t="s">
        <v>842</v>
      </c>
      <c r="Q62" t="s">
        <v>76</v>
      </c>
    </row>
    <row r="63" spans="1:17" x14ac:dyDescent="0.2">
      <c r="A63" s="35" t="s">
        <v>818</v>
      </c>
      <c r="B63" s="264" t="s">
        <v>537</v>
      </c>
      <c r="C63" s="264" t="s">
        <v>276</v>
      </c>
      <c r="D63" s="264">
        <v>16</v>
      </c>
      <c r="E63" s="264">
        <v>16</v>
      </c>
      <c r="F63" s="264"/>
      <c r="G63" s="264"/>
      <c r="H63" s="264"/>
      <c r="I63" s="264" t="s">
        <v>286</v>
      </c>
      <c r="J63" s="218"/>
      <c r="K63" s="264"/>
      <c r="L63" s="187"/>
      <c r="M63" s="264" t="s">
        <v>488</v>
      </c>
      <c r="N63" s="264">
        <v>9.25</v>
      </c>
      <c r="O63" s="96">
        <v>43132</v>
      </c>
      <c r="P63" s="265" t="s">
        <v>819</v>
      </c>
      <c r="Q63" t="s">
        <v>76</v>
      </c>
    </row>
    <row r="64" spans="1:17" x14ac:dyDescent="0.2">
      <c r="A64" s="35" t="s">
        <v>750</v>
      </c>
      <c r="B64" s="264" t="s">
        <v>537</v>
      </c>
      <c r="C64" s="264" t="s">
        <v>276</v>
      </c>
      <c r="D64" s="264">
        <v>16</v>
      </c>
      <c r="E64" s="264">
        <v>15.93</v>
      </c>
      <c r="F64" s="264" t="s">
        <v>304</v>
      </c>
      <c r="G64" s="264">
        <v>4.9829999999999997</v>
      </c>
      <c r="H64" s="264">
        <v>1.22</v>
      </c>
      <c r="I64" s="264" t="s">
        <v>286</v>
      </c>
      <c r="J64" s="218" t="s">
        <v>751</v>
      </c>
      <c r="K64" s="264" t="s">
        <v>733</v>
      </c>
      <c r="L64" s="187" t="s">
        <v>486</v>
      </c>
      <c r="M64" s="264" t="s">
        <v>488</v>
      </c>
      <c r="N64" s="264">
        <v>9.9700000000000006</v>
      </c>
      <c r="O64" s="96">
        <v>43132</v>
      </c>
      <c r="P64" s="265" t="s">
        <v>859</v>
      </c>
      <c r="Q64" t="s">
        <v>76</v>
      </c>
    </row>
    <row r="65" spans="1:17" x14ac:dyDescent="0.2">
      <c r="A65" s="35" t="s">
        <v>811</v>
      </c>
      <c r="B65" s="264" t="s">
        <v>537</v>
      </c>
      <c r="C65" s="264" t="s">
        <v>276</v>
      </c>
      <c r="D65" s="264">
        <v>24</v>
      </c>
      <c r="E65" s="264">
        <v>24</v>
      </c>
      <c r="F65" s="264" t="s">
        <v>280</v>
      </c>
      <c r="G65" s="264">
        <v>6.4</v>
      </c>
      <c r="H65" s="264">
        <v>0.9</v>
      </c>
      <c r="I65" s="264" t="s">
        <v>652</v>
      </c>
      <c r="J65" s="218" t="s">
        <v>809</v>
      </c>
      <c r="K65" s="264"/>
      <c r="L65" s="187"/>
      <c r="M65" s="264" t="s">
        <v>488</v>
      </c>
      <c r="N65" s="264">
        <v>9.4600000000000009</v>
      </c>
      <c r="O65" s="96">
        <v>43101</v>
      </c>
      <c r="P65" s="265" t="s">
        <v>871</v>
      </c>
      <c r="Q65" t="s">
        <v>76</v>
      </c>
    </row>
    <row r="66" spans="1:17" x14ac:dyDescent="0.2">
      <c r="A66" s="35" t="s">
        <v>770</v>
      </c>
      <c r="B66" s="264" t="s">
        <v>537</v>
      </c>
      <c r="C66" s="264" t="s">
        <v>276</v>
      </c>
      <c r="D66" s="264">
        <v>25</v>
      </c>
      <c r="E66" s="264">
        <v>24.8</v>
      </c>
      <c r="F66" s="264" t="s">
        <v>590</v>
      </c>
      <c r="G66" s="264">
        <v>6.48</v>
      </c>
      <c r="H66" s="264">
        <v>0.9</v>
      </c>
      <c r="I66" s="264" t="s">
        <v>286</v>
      </c>
      <c r="J66" s="218" t="s">
        <v>751</v>
      </c>
      <c r="K66" s="264"/>
      <c r="L66" s="187"/>
      <c r="M66" s="264" t="s">
        <v>488</v>
      </c>
      <c r="N66" s="264">
        <v>9.42</v>
      </c>
      <c r="O66" s="96">
        <v>43101</v>
      </c>
      <c r="P66" s="265" t="s">
        <v>968</v>
      </c>
      <c r="Q66" t="s">
        <v>76</v>
      </c>
    </row>
    <row r="67" spans="1:17" x14ac:dyDescent="0.2">
      <c r="A67" s="185" t="s">
        <v>1051</v>
      </c>
      <c r="B67" s="264" t="s">
        <v>537</v>
      </c>
      <c r="C67" s="264" t="s">
        <v>276</v>
      </c>
      <c r="D67" s="264">
        <v>48</v>
      </c>
      <c r="E67" s="181">
        <f>8000*6000/1024/1024</f>
        <v>45.7763671875</v>
      </c>
      <c r="F67" s="264" t="s">
        <v>523</v>
      </c>
      <c r="G67" s="264"/>
      <c r="H67" s="264">
        <v>0.8</v>
      </c>
      <c r="I67" s="264" t="s">
        <v>286</v>
      </c>
      <c r="J67" s="218" t="s">
        <v>1052</v>
      </c>
      <c r="K67" s="264" t="s">
        <v>733</v>
      </c>
      <c r="L67" s="187"/>
      <c r="M67" s="264" t="s">
        <v>488</v>
      </c>
      <c r="N67" s="264">
        <v>9.76</v>
      </c>
      <c r="O67" s="96">
        <v>43617</v>
      </c>
      <c r="P67" s="265" t="s">
        <v>1054</v>
      </c>
      <c r="Q67" t="s">
        <v>76</v>
      </c>
    </row>
    <row r="68" spans="1:17" x14ac:dyDescent="0.2">
      <c r="A68" s="185" t="s">
        <v>814</v>
      </c>
      <c r="B68" s="264" t="s">
        <v>537</v>
      </c>
      <c r="C68" s="264" t="s">
        <v>276</v>
      </c>
      <c r="D68" s="264">
        <v>48</v>
      </c>
      <c r="E68" s="264">
        <v>48</v>
      </c>
      <c r="F68" s="264" t="s">
        <v>523</v>
      </c>
      <c r="G68" s="264">
        <v>8</v>
      </c>
      <c r="H68" s="264">
        <v>0.9</v>
      </c>
      <c r="I68" s="264" t="s">
        <v>286</v>
      </c>
      <c r="J68" s="218"/>
      <c r="K68" s="264"/>
      <c r="L68" s="187"/>
      <c r="M68" s="264" t="s">
        <v>488</v>
      </c>
      <c r="N68" s="264">
        <v>9.69</v>
      </c>
      <c r="O68" s="96">
        <v>43344</v>
      </c>
      <c r="P68" s="265" t="s">
        <v>1053</v>
      </c>
      <c r="Q68" t="s">
        <v>76</v>
      </c>
    </row>
    <row r="69" spans="1:17" x14ac:dyDescent="0.2">
      <c r="A69" s="185" t="s">
        <v>922</v>
      </c>
      <c r="B69" s="264" t="s">
        <v>537</v>
      </c>
      <c r="C69" s="264" t="s">
        <v>276</v>
      </c>
      <c r="D69" s="264">
        <v>40</v>
      </c>
      <c r="E69" s="264">
        <v>40</v>
      </c>
      <c r="F69" s="264" t="s">
        <v>923</v>
      </c>
      <c r="G69" s="264"/>
      <c r="H69" s="264">
        <v>1</v>
      </c>
      <c r="I69" s="264" t="s">
        <v>965</v>
      </c>
      <c r="J69" s="218" t="s">
        <v>809</v>
      </c>
      <c r="K69" s="264"/>
      <c r="L69" s="187"/>
      <c r="M69" s="264" t="s">
        <v>488</v>
      </c>
      <c r="N69" s="264">
        <v>9.69</v>
      </c>
      <c r="O69" s="96">
        <v>43344</v>
      </c>
      <c r="P69" s="265" t="s">
        <v>1055</v>
      </c>
      <c r="Q69" t="s">
        <v>76</v>
      </c>
    </row>
    <row r="70" spans="1:17" x14ac:dyDescent="0.2">
      <c r="A70" s="185" t="s">
        <v>921</v>
      </c>
      <c r="B70" s="264" t="s">
        <v>537</v>
      </c>
      <c r="C70" s="264" t="s">
        <v>276</v>
      </c>
      <c r="D70" s="264">
        <v>38</v>
      </c>
      <c r="E70" s="264">
        <v>38</v>
      </c>
      <c r="F70" s="264" t="s">
        <v>833</v>
      </c>
      <c r="G70" s="264">
        <v>9.99</v>
      </c>
      <c r="H70" s="264">
        <v>1</v>
      </c>
      <c r="I70" s="264" t="s">
        <v>286</v>
      </c>
      <c r="J70" s="218" t="s">
        <v>809</v>
      </c>
      <c r="K70" s="264" t="s">
        <v>924</v>
      </c>
      <c r="L70" s="187"/>
      <c r="M70" s="264" t="s">
        <v>488</v>
      </c>
      <c r="N70" s="264"/>
      <c r="O70" s="96">
        <v>43435</v>
      </c>
      <c r="P70" s="89"/>
      <c r="Q70" t="s">
        <v>76</v>
      </c>
    </row>
    <row r="71" spans="1:17" x14ac:dyDescent="0.2">
      <c r="A71" s="185" t="s">
        <v>990</v>
      </c>
      <c r="B71" s="264" t="s">
        <v>537</v>
      </c>
      <c r="C71" s="264" t="s">
        <v>276</v>
      </c>
      <c r="D71" s="264">
        <v>32</v>
      </c>
      <c r="E71" s="264">
        <v>31.96</v>
      </c>
      <c r="F71" s="264" t="s">
        <v>280</v>
      </c>
      <c r="G71" s="264"/>
      <c r="H71" s="264">
        <v>0.8</v>
      </c>
      <c r="I71" s="264" t="s">
        <v>286</v>
      </c>
      <c r="J71" s="218" t="s">
        <v>531</v>
      </c>
      <c r="K71" s="264"/>
      <c r="L71" s="187"/>
      <c r="M71" s="264" t="s">
        <v>488</v>
      </c>
      <c r="N71" s="264"/>
      <c r="O71" s="96">
        <v>43525</v>
      </c>
      <c r="P71" s="265" t="s">
        <v>991</v>
      </c>
      <c r="Q71" t="s">
        <v>76</v>
      </c>
    </row>
    <row r="72" spans="1:17" x14ac:dyDescent="0.2">
      <c r="A72" s="185" t="s">
        <v>964</v>
      </c>
      <c r="B72" s="264" t="s">
        <v>537</v>
      </c>
      <c r="C72" s="264" t="s">
        <v>276</v>
      </c>
      <c r="D72" s="264">
        <v>40</v>
      </c>
      <c r="E72" s="264">
        <v>39.92</v>
      </c>
      <c r="F72" s="264" t="s">
        <v>966</v>
      </c>
      <c r="G72" s="264"/>
      <c r="H72" s="264">
        <v>1</v>
      </c>
      <c r="I72" s="264" t="s">
        <v>965</v>
      </c>
      <c r="J72" s="218" t="s">
        <v>910</v>
      </c>
      <c r="K72" s="264" t="s">
        <v>733</v>
      </c>
      <c r="L72" s="187" t="s">
        <v>486</v>
      </c>
      <c r="M72" s="264" t="s">
        <v>488</v>
      </c>
      <c r="N72" s="264">
        <v>9.83</v>
      </c>
      <c r="O72" s="96">
        <v>43160</v>
      </c>
      <c r="P72" s="265" t="s">
        <v>1056</v>
      </c>
      <c r="Q72" t="s">
        <v>76</v>
      </c>
    </row>
    <row r="73" spans="1:17" x14ac:dyDescent="0.2">
      <c r="A73" s="185" t="s">
        <v>945</v>
      </c>
      <c r="B73" s="264" t="s">
        <v>537</v>
      </c>
      <c r="C73" s="264" t="s">
        <v>276</v>
      </c>
      <c r="D73" s="264">
        <v>66</v>
      </c>
      <c r="E73" s="264">
        <v>66.599999999999994</v>
      </c>
      <c r="F73" s="264" t="s">
        <v>833</v>
      </c>
      <c r="G73" s="264">
        <v>10.01</v>
      </c>
      <c r="H73" s="264">
        <v>1</v>
      </c>
      <c r="I73" s="264" t="s">
        <v>286</v>
      </c>
      <c r="J73" s="218"/>
      <c r="K73" s="264"/>
      <c r="L73" s="187"/>
      <c r="M73" s="264" t="s">
        <v>488</v>
      </c>
      <c r="N73" s="264"/>
      <c r="O73" s="96">
        <v>43556</v>
      </c>
      <c r="P73" s="265" t="s">
        <v>946</v>
      </c>
      <c r="Q73" t="s">
        <v>76</v>
      </c>
    </row>
    <row r="74" spans="1:17" x14ac:dyDescent="0.2">
      <c r="A74" s="185" t="s">
        <v>1037</v>
      </c>
      <c r="B74" s="264" t="s">
        <v>537</v>
      </c>
      <c r="C74" s="264" t="s">
        <v>276</v>
      </c>
      <c r="D74" s="264">
        <v>64</v>
      </c>
      <c r="E74" s="264">
        <v>64</v>
      </c>
      <c r="F74" s="264" t="s">
        <v>966</v>
      </c>
      <c r="G74" s="264"/>
      <c r="H74" s="264">
        <v>0.8</v>
      </c>
      <c r="I74" s="264" t="s">
        <v>286</v>
      </c>
      <c r="J74" s="218"/>
      <c r="K74" s="264"/>
      <c r="L74" s="187"/>
      <c r="M74" s="264" t="s">
        <v>488</v>
      </c>
      <c r="N74" s="264">
        <v>9.9700000000000006</v>
      </c>
      <c r="O74" s="96">
        <v>43800</v>
      </c>
      <c r="P74" s="265" t="s">
        <v>1057</v>
      </c>
      <c r="Q74" t="s">
        <v>76</v>
      </c>
    </row>
    <row r="75" spans="1:17" ht="13.5" thickBot="1" x14ac:dyDescent="0.25">
      <c r="A75" s="252" t="s">
        <v>947</v>
      </c>
      <c r="B75" s="269" t="s">
        <v>537</v>
      </c>
      <c r="C75" s="269" t="s">
        <v>276</v>
      </c>
      <c r="D75" s="269">
        <v>12</v>
      </c>
      <c r="E75" s="269">
        <v>12.3</v>
      </c>
      <c r="F75" s="269" t="s">
        <v>833</v>
      </c>
      <c r="G75" s="269">
        <v>28.4</v>
      </c>
      <c r="H75" s="269">
        <v>5.49</v>
      </c>
      <c r="I75" s="269" t="s">
        <v>652</v>
      </c>
      <c r="J75" s="240"/>
      <c r="K75" s="269"/>
      <c r="L75" s="249"/>
      <c r="M75" s="269" t="s">
        <v>551</v>
      </c>
      <c r="N75" s="269"/>
      <c r="O75" s="250">
        <v>43556</v>
      </c>
      <c r="P75" s="278"/>
      <c r="Q75" t="s">
        <v>76</v>
      </c>
    </row>
    <row r="76" spans="1:17" x14ac:dyDescent="0.2">
      <c r="A76" s="35" t="s">
        <v>682</v>
      </c>
      <c r="B76" s="2" t="s">
        <v>371</v>
      </c>
      <c r="C76" s="2" t="s">
        <v>520</v>
      </c>
      <c r="D76" s="2">
        <v>12</v>
      </c>
      <c r="E76" s="2">
        <v>12.19</v>
      </c>
      <c r="F76" s="2" t="s">
        <v>280</v>
      </c>
      <c r="G76" s="2">
        <v>6.4</v>
      </c>
      <c r="H76" s="2">
        <v>1.25</v>
      </c>
      <c r="I76" s="2" t="s">
        <v>286</v>
      </c>
      <c r="J76" s="218"/>
      <c r="K76" s="2"/>
      <c r="L76" s="2"/>
      <c r="M76" s="2"/>
      <c r="N76" s="2">
        <v>9.2200000000000006</v>
      </c>
      <c r="O76" s="2"/>
      <c r="P76" s="5" t="s">
        <v>984</v>
      </c>
      <c r="Q76" t="s">
        <v>76</v>
      </c>
    </row>
    <row r="77" spans="1:17" x14ac:dyDescent="0.2">
      <c r="A77" s="35" t="s">
        <v>615</v>
      </c>
      <c r="B77" s="2" t="s">
        <v>371</v>
      </c>
      <c r="C77" s="2" t="s">
        <v>522</v>
      </c>
      <c r="D77" s="2">
        <v>13</v>
      </c>
      <c r="E77" s="2">
        <v>13.2</v>
      </c>
      <c r="F77" s="2" t="s">
        <v>302</v>
      </c>
      <c r="G77" s="2"/>
      <c r="H77" s="2">
        <v>1.1200000000000001</v>
      </c>
      <c r="I77" s="2" t="s">
        <v>286</v>
      </c>
      <c r="J77" s="218"/>
      <c r="K77" s="2"/>
      <c r="L77" s="2"/>
      <c r="M77" s="2" t="s">
        <v>488</v>
      </c>
      <c r="N77" s="2"/>
      <c r="O77" s="2"/>
      <c r="P77" s="5" t="s">
        <v>616</v>
      </c>
      <c r="Q77" t="s">
        <v>76</v>
      </c>
    </row>
    <row r="78" spans="1:17" x14ac:dyDescent="0.2">
      <c r="A78" s="35" t="s">
        <v>521</v>
      </c>
      <c r="B78" s="2" t="s">
        <v>371</v>
      </c>
      <c r="C78" s="2" t="s">
        <v>522</v>
      </c>
      <c r="D78" s="2">
        <v>13</v>
      </c>
      <c r="E78" s="2">
        <v>13.2</v>
      </c>
      <c r="F78" s="2" t="s">
        <v>302</v>
      </c>
      <c r="G78" s="2"/>
      <c r="H78" s="2">
        <v>1.1200000000000001</v>
      </c>
      <c r="I78" s="2" t="s">
        <v>286</v>
      </c>
      <c r="J78" s="218"/>
      <c r="K78" s="2"/>
      <c r="L78" s="2"/>
      <c r="M78" s="2" t="s">
        <v>488</v>
      </c>
      <c r="N78" s="2"/>
      <c r="O78" s="2"/>
      <c r="P78" s="5" t="s">
        <v>617</v>
      </c>
      <c r="Q78" t="s">
        <v>76</v>
      </c>
    </row>
    <row r="79" spans="1:17" x14ac:dyDescent="0.2">
      <c r="A79" s="35" t="s">
        <v>508</v>
      </c>
      <c r="B79" s="2" t="s">
        <v>371</v>
      </c>
      <c r="C79" s="2" t="s">
        <v>520</v>
      </c>
      <c r="D79" s="2">
        <v>13</v>
      </c>
      <c r="E79" s="2">
        <v>13</v>
      </c>
      <c r="F79" s="2" t="s">
        <v>302</v>
      </c>
      <c r="G79" s="2">
        <v>5.867</v>
      </c>
      <c r="H79" s="2">
        <v>1.1200000000000001</v>
      </c>
      <c r="I79" s="2" t="s">
        <v>286</v>
      </c>
      <c r="J79" s="218"/>
      <c r="K79" s="2"/>
      <c r="L79" s="2"/>
      <c r="M79" s="2" t="s">
        <v>488</v>
      </c>
      <c r="N79" s="2">
        <v>9.3800000000000008</v>
      </c>
      <c r="O79" s="2">
        <v>2017</v>
      </c>
      <c r="P79" s="5" t="s">
        <v>857</v>
      </c>
      <c r="Q79" t="s">
        <v>76</v>
      </c>
    </row>
    <row r="80" spans="1:17" x14ac:dyDescent="0.2">
      <c r="A80" s="35" t="s">
        <v>509</v>
      </c>
      <c r="B80" s="2" t="s">
        <v>371</v>
      </c>
      <c r="C80" s="2" t="s">
        <v>516</v>
      </c>
      <c r="D80" s="2">
        <v>13</v>
      </c>
      <c r="E80" s="2">
        <v>13.2</v>
      </c>
      <c r="F80" s="2" t="s">
        <v>304</v>
      </c>
      <c r="G80" s="2"/>
      <c r="H80" s="2">
        <v>1.3</v>
      </c>
      <c r="I80" s="2" t="s">
        <v>286</v>
      </c>
      <c r="J80" s="218"/>
      <c r="K80" s="2"/>
      <c r="L80" s="2"/>
      <c r="M80" s="2" t="s">
        <v>488</v>
      </c>
      <c r="N80" s="2"/>
      <c r="O80" s="2"/>
      <c r="P80" s="5" t="s">
        <v>614</v>
      </c>
      <c r="Q80" t="s">
        <v>76</v>
      </c>
    </row>
    <row r="81" spans="1:17" x14ac:dyDescent="0.2">
      <c r="A81" s="35" t="s">
        <v>683</v>
      </c>
      <c r="B81" s="2" t="s">
        <v>371</v>
      </c>
      <c r="C81" s="2" t="s">
        <v>516</v>
      </c>
      <c r="D81" s="2">
        <v>13</v>
      </c>
      <c r="E81" s="2"/>
      <c r="F81" s="2" t="s">
        <v>514</v>
      </c>
      <c r="G81" s="2"/>
      <c r="H81" s="2">
        <v>1.4</v>
      </c>
      <c r="I81" s="2" t="s">
        <v>286</v>
      </c>
      <c r="J81" s="218"/>
      <c r="K81" s="2"/>
      <c r="L81" s="2"/>
      <c r="M81" s="2" t="s">
        <v>488</v>
      </c>
      <c r="N81" s="2"/>
      <c r="O81" s="2"/>
      <c r="P81" s="5" t="s">
        <v>841</v>
      </c>
      <c r="Q81" t="s">
        <v>76</v>
      </c>
    </row>
    <row r="82" spans="1:17" x14ac:dyDescent="0.2">
      <c r="A82" s="35" t="s">
        <v>611</v>
      </c>
      <c r="B82" s="2" t="s">
        <v>371</v>
      </c>
      <c r="C82" s="2" t="s">
        <v>524</v>
      </c>
      <c r="D82" s="2">
        <v>16</v>
      </c>
      <c r="E82" s="2">
        <v>16</v>
      </c>
      <c r="F82" s="2" t="s">
        <v>306</v>
      </c>
      <c r="G82" s="2"/>
      <c r="H82" s="2">
        <v>1.34</v>
      </c>
      <c r="I82" s="2" t="s">
        <v>286</v>
      </c>
      <c r="J82" s="218"/>
      <c r="K82" s="2"/>
      <c r="L82" s="2"/>
      <c r="M82" s="2" t="s">
        <v>488</v>
      </c>
      <c r="N82" s="2"/>
      <c r="O82" s="2"/>
      <c r="P82" s="5" t="s">
        <v>612</v>
      </c>
      <c r="Q82" t="s">
        <v>76</v>
      </c>
    </row>
    <row r="83" spans="1:17" x14ac:dyDescent="0.2">
      <c r="A83" s="35" t="s">
        <v>510</v>
      </c>
      <c r="B83" s="2" t="s">
        <v>371</v>
      </c>
      <c r="C83" s="2" t="s">
        <v>517</v>
      </c>
      <c r="D83" s="2">
        <v>16</v>
      </c>
      <c r="E83" s="2">
        <v>16</v>
      </c>
      <c r="F83" s="2" t="s">
        <v>519</v>
      </c>
      <c r="G83" s="2"/>
      <c r="H83" s="2">
        <v>1.31</v>
      </c>
      <c r="I83" s="2" t="s">
        <v>286</v>
      </c>
      <c r="J83" s="218"/>
      <c r="K83" s="2"/>
      <c r="L83" s="2"/>
      <c r="M83" s="2" t="s">
        <v>488</v>
      </c>
      <c r="N83" s="2"/>
      <c r="O83" s="2"/>
      <c r="P83" s="5" t="s">
        <v>613</v>
      </c>
      <c r="Q83" t="s">
        <v>76</v>
      </c>
    </row>
    <row r="84" spans="1:17" x14ac:dyDescent="0.2">
      <c r="A84" s="35" t="s">
        <v>511</v>
      </c>
      <c r="B84" s="2" t="s">
        <v>371</v>
      </c>
      <c r="C84" s="2" t="s">
        <v>517</v>
      </c>
      <c r="D84" s="2">
        <v>16</v>
      </c>
      <c r="E84" s="2">
        <v>16</v>
      </c>
      <c r="F84" s="2" t="s">
        <v>302</v>
      </c>
      <c r="G84" s="2"/>
      <c r="H84" s="2">
        <v>1</v>
      </c>
      <c r="I84" s="2" t="s">
        <v>286</v>
      </c>
      <c r="J84" s="218"/>
      <c r="K84" s="2"/>
      <c r="L84" s="2"/>
      <c r="M84" s="2" t="s">
        <v>488</v>
      </c>
      <c r="N84" s="2"/>
      <c r="O84" s="2"/>
      <c r="P84" s="5" t="s">
        <v>618</v>
      </c>
      <c r="Q84" t="s">
        <v>76</v>
      </c>
    </row>
    <row r="85" spans="1:17" x14ac:dyDescent="0.2">
      <c r="A85" s="35" t="s">
        <v>512</v>
      </c>
      <c r="B85" s="2" t="s">
        <v>371</v>
      </c>
      <c r="C85" s="2" t="s">
        <v>517</v>
      </c>
      <c r="D85" s="2">
        <v>16</v>
      </c>
      <c r="E85" s="2">
        <v>16</v>
      </c>
      <c r="F85" s="2" t="s">
        <v>302</v>
      </c>
      <c r="G85" s="2"/>
      <c r="H85" s="2">
        <v>1</v>
      </c>
      <c r="I85" s="2" t="s">
        <v>286</v>
      </c>
      <c r="J85" s="218"/>
      <c r="K85" s="2"/>
      <c r="L85" s="2"/>
      <c r="M85" s="2"/>
      <c r="N85" s="2">
        <v>9.1199999999999992</v>
      </c>
      <c r="O85" s="2"/>
      <c r="P85" s="5" t="s">
        <v>1060</v>
      </c>
      <c r="Q85" t="s">
        <v>76</v>
      </c>
    </row>
    <row r="86" spans="1:17" x14ac:dyDescent="0.2">
      <c r="A86" s="35" t="s">
        <v>744</v>
      </c>
      <c r="B86" s="2" t="s">
        <v>371</v>
      </c>
      <c r="C86" s="2" t="s">
        <v>517</v>
      </c>
      <c r="D86" s="2">
        <v>16</v>
      </c>
      <c r="E86" s="2">
        <v>16</v>
      </c>
      <c r="F86" s="2" t="s">
        <v>518</v>
      </c>
      <c r="G86" s="2"/>
      <c r="H86" s="2">
        <v>1.1200000000000001</v>
      </c>
      <c r="I86" s="2" t="s">
        <v>286</v>
      </c>
      <c r="J86" s="218"/>
      <c r="K86" s="2"/>
      <c r="L86" s="2"/>
      <c r="M86" s="2" t="s">
        <v>488</v>
      </c>
      <c r="N86" s="2"/>
      <c r="O86" s="2"/>
      <c r="P86" s="5" t="s">
        <v>958</v>
      </c>
      <c r="Q86" t="s">
        <v>76</v>
      </c>
    </row>
    <row r="87" spans="1:17" x14ac:dyDescent="0.2">
      <c r="A87" s="35" t="s">
        <v>513</v>
      </c>
      <c r="B87" s="2" t="s">
        <v>371</v>
      </c>
      <c r="C87" s="2" t="s">
        <v>517</v>
      </c>
      <c r="D87" s="2">
        <v>20</v>
      </c>
      <c r="E87" s="2">
        <v>20</v>
      </c>
      <c r="F87" s="2" t="s">
        <v>518</v>
      </c>
      <c r="G87" s="2"/>
      <c r="H87" s="2">
        <v>1.01</v>
      </c>
      <c r="I87" s="2" t="s">
        <v>286</v>
      </c>
      <c r="J87" s="218"/>
      <c r="K87" s="2"/>
      <c r="L87" s="2"/>
      <c r="M87" s="2"/>
      <c r="N87" s="2">
        <v>9.18</v>
      </c>
      <c r="O87" s="2"/>
      <c r="P87" s="5" t="s">
        <v>978</v>
      </c>
      <c r="Q87" t="s">
        <v>76</v>
      </c>
    </row>
    <row r="88" spans="1:17" x14ac:dyDescent="0.2">
      <c r="A88" s="35" t="s">
        <v>515</v>
      </c>
      <c r="B88" s="2" t="s">
        <v>371</v>
      </c>
      <c r="C88" s="2" t="s">
        <v>516</v>
      </c>
      <c r="D88" s="2">
        <v>24</v>
      </c>
      <c r="E88" s="2">
        <v>23.8</v>
      </c>
      <c r="F88" s="2" t="s">
        <v>306</v>
      </c>
      <c r="G88" s="2"/>
      <c r="H88" s="2">
        <v>1.1200000000000001</v>
      </c>
      <c r="I88" s="2" t="s">
        <v>286</v>
      </c>
      <c r="J88" s="218"/>
      <c r="K88" s="2"/>
      <c r="L88" s="2"/>
      <c r="M88" s="2" t="s">
        <v>488</v>
      </c>
      <c r="N88" s="2"/>
      <c r="O88" s="96"/>
      <c r="P88" s="5" t="s">
        <v>609</v>
      </c>
      <c r="Q88" t="s">
        <v>76</v>
      </c>
    </row>
    <row r="89" spans="1:17" x14ac:dyDescent="0.2">
      <c r="A89" s="35" t="s">
        <v>746</v>
      </c>
      <c r="B89" s="2" t="s">
        <v>371</v>
      </c>
      <c r="C89" s="2" t="s">
        <v>517</v>
      </c>
      <c r="D89" s="2">
        <v>24</v>
      </c>
      <c r="E89" s="2">
        <v>24</v>
      </c>
      <c r="F89" s="2" t="s">
        <v>745</v>
      </c>
      <c r="G89" s="2"/>
      <c r="H89" s="2">
        <v>0.9</v>
      </c>
      <c r="I89" s="2" t="s">
        <v>652</v>
      </c>
      <c r="J89" s="218"/>
      <c r="K89" s="2"/>
      <c r="L89" s="2"/>
      <c r="M89" s="2" t="s">
        <v>488</v>
      </c>
      <c r="N89" s="2"/>
      <c r="O89" s="96">
        <v>43101</v>
      </c>
      <c r="P89" s="5" t="s">
        <v>957</v>
      </c>
      <c r="Q89" t="s">
        <v>76</v>
      </c>
    </row>
    <row r="90" spans="1:17" x14ac:dyDescent="0.2">
      <c r="A90" s="35" t="s">
        <v>507</v>
      </c>
      <c r="B90" s="2" t="s">
        <v>371</v>
      </c>
      <c r="C90" s="2" t="s">
        <v>522</v>
      </c>
      <c r="D90" s="2">
        <v>8</v>
      </c>
      <c r="E90" s="2">
        <v>8</v>
      </c>
      <c r="F90" s="2" t="s">
        <v>282</v>
      </c>
      <c r="G90" s="2"/>
      <c r="H90" s="2">
        <v>1.1200000000000001</v>
      </c>
      <c r="I90" s="2" t="s">
        <v>286</v>
      </c>
      <c r="J90" s="218"/>
      <c r="K90" s="2"/>
      <c r="L90" s="2"/>
      <c r="M90" s="2" t="s">
        <v>488</v>
      </c>
      <c r="N90" s="2"/>
      <c r="O90" s="2"/>
      <c r="P90" s="5" t="s">
        <v>608</v>
      </c>
      <c r="Q90" t="s">
        <v>76</v>
      </c>
    </row>
    <row r="91" spans="1:17" ht="13.5" thickBot="1" x14ac:dyDescent="0.25">
      <c r="A91" s="176" t="s">
        <v>506</v>
      </c>
      <c r="B91" s="255" t="s">
        <v>371</v>
      </c>
      <c r="C91" s="255" t="s">
        <v>524</v>
      </c>
      <c r="D91" s="255">
        <v>8</v>
      </c>
      <c r="E91" s="255">
        <v>8</v>
      </c>
      <c r="F91" s="255" t="s">
        <v>303</v>
      </c>
      <c r="G91" s="255"/>
      <c r="H91" s="255">
        <v>1.4</v>
      </c>
      <c r="I91" s="255" t="s">
        <v>286</v>
      </c>
      <c r="J91" s="239"/>
      <c r="K91" s="255"/>
      <c r="L91" s="255"/>
      <c r="M91" s="255" t="s">
        <v>488</v>
      </c>
      <c r="N91" s="255"/>
      <c r="O91" s="255"/>
      <c r="P91" s="256" t="s">
        <v>610</v>
      </c>
      <c r="Q91" t="s">
        <v>76</v>
      </c>
    </row>
    <row r="92" spans="1:17" x14ac:dyDescent="0.2">
      <c r="A92" s="257" t="s">
        <v>594</v>
      </c>
      <c r="B92" s="174" t="s">
        <v>18</v>
      </c>
      <c r="C92" s="174" t="s">
        <v>370</v>
      </c>
      <c r="D92" s="174">
        <v>12</v>
      </c>
      <c r="E92" s="174">
        <v>11.6</v>
      </c>
      <c r="F92" s="174" t="s">
        <v>305</v>
      </c>
      <c r="G92" s="174">
        <v>7.06</v>
      </c>
      <c r="H92" s="174">
        <v>1.4</v>
      </c>
      <c r="I92" s="174"/>
      <c r="J92" s="238"/>
      <c r="K92" s="174"/>
      <c r="L92" s="174"/>
      <c r="M92" s="174" t="s">
        <v>488</v>
      </c>
      <c r="N92" s="174"/>
      <c r="O92" s="174"/>
      <c r="P92" s="275" t="s">
        <v>625</v>
      </c>
      <c r="Q92" t="s">
        <v>76</v>
      </c>
    </row>
    <row r="93" spans="1:17" x14ac:dyDescent="0.2">
      <c r="A93" s="35" t="s">
        <v>647</v>
      </c>
      <c r="B93" s="264" t="s">
        <v>18</v>
      </c>
      <c r="C93" s="264" t="s">
        <v>370</v>
      </c>
      <c r="D93" s="264">
        <v>12</v>
      </c>
      <c r="E93" s="264">
        <v>12.19</v>
      </c>
      <c r="F93" s="264" t="s">
        <v>589</v>
      </c>
      <c r="G93" s="264">
        <v>6.4770000000000003</v>
      </c>
      <c r="H93" s="264">
        <v>1.4</v>
      </c>
      <c r="I93" s="264"/>
      <c r="J93" s="218"/>
      <c r="K93" s="264" t="s">
        <v>648</v>
      </c>
      <c r="L93" s="264" t="s">
        <v>629</v>
      </c>
      <c r="M93" s="264" t="s">
        <v>488</v>
      </c>
      <c r="N93" s="264"/>
      <c r="O93" s="96">
        <v>42795</v>
      </c>
      <c r="P93" s="206" t="s">
        <v>630</v>
      </c>
      <c r="Q93" t="s">
        <v>76</v>
      </c>
    </row>
    <row r="94" spans="1:17" x14ac:dyDescent="0.2">
      <c r="A94" s="35" t="s">
        <v>723</v>
      </c>
      <c r="B94" s="264" t="s">
        <v>18</v>
      </c>
      <c r="C94" s="264" t="s">
        <v>728</v>
      </c>
      <c r="D94" s="264">
        <v>12</v>
      </c>
      <c r="E94" s="264"/>
      <c r="F94" s="264" t="s">
        <v>724</v>
      </c>
      <c r="G94" s="264"/>
      <c r="H94" s="264">
        <v>1.4</v>
      </c>
      <c r="I94" s="264" t="s">
        <v>286</v>
      </c>
      <c r="J94" s="218"/>
      <c r="K94" s="264" t="s">
        <v>725</v>
      </c>
      <c r="L94" s="264"/>
      <c r="M94" s="264" t="s">
        <v>488</v>
      </c>
      <c r="N94" s="264"/>
      <c r="O94" s="192" t="s">
        <v>1066</v>
      </c>
      <c r="P94" s="207" t="s">
        <v>755</v>
      </c>
      <c r="Q94" t="s">
        <v>76</v>
      </c>
    </row>
    <row r="95" spans="1:17" x14ac:dyDescent="0.2">
      <c r="A95" s="35" t="s">
        <v>727</v>
      </c>
      <c r="B95" s="264" t="s">
        <v>18</v>
      </c>
      <c r="C95" s="264" t="s">
        <v>728</v>
      </c>
      <c r="D95" s="264">
        <v>12</v>
      </c>
      <c r="E95" s="264"/>
      <c r="F95" s="264" t="s">
        <v>738</v>
      </c>
      <c r="G95" s="264"/>
      <c r="H95" s="264">
        <v>1.4</v>
      </c>
      <c r="I95" s="264" t="s">
        <v>286</v>
      </c>
      <c r="J95" s="218"/>
      <c r="K95" s="264" t="s">
        <v>725</v>
      </c>
      <c r="L95" s="264"/>
      <c r="M95" s="264" t="s">
        <v>488</v>
      </c>
      <c r="N95" s="264"/>
      <c r="O95" s="192" t="s">
        <v>726</v>
      </c>
      <c r="P95" s="208"/>
      <c r="Q95" t="s">
        <v>76</v>
      </c>
    </row>
    <row r="96" spans="1:17" x14ac:dyDescent="0.2">
      <c r="A96" s="35" t="s">
        <v>639</v>
      </c>
      <c r="B96" s="264" t="s">
        <v>18</v>
      </c>
      <c r="C96" s="264" t="s">
        <v>370</v>
      </c>
      <c r="D96" s="264">
        <v>16</v>
      </c>
      <c r="E96" s="264"/>
      <c r="F96" s="264"/>
      <c r="G96" s="264"/>
      <c r="H96" s="264">
        <v>1</v>
      </c>
      <c r="I96" s="264"/>
      <c r="J96" s="218" t="s">
        <v>531</v>
      </c>
      <c r="K96" s="264"/>
      <c r="L96" s="264"/>
      <c r="M96" s="264" t="s">
        <v>488</v>
      </c>
      <c r="N96" s="264"/>
      <c r="O96" s="192"/>
      <c r="P96" s="206" t="s">
        <v>649</v>
      </c>
      <c r="Q96" t="s">
        <v>76</v>
      </c>
    </row>
    <row r="97" spans="1:17" x14ac:dyDescent="0.2">
      <c r="A97" s="35" t="s">
        <v>830</v>
      </c>
      <c r="B97" s="264" t="s">
        <v>18</v>
      </c>
      <c r="C97" s="264" t="s">
        <v>728</v>
      </c>
      <c r="D97" s="264">
        <v>12</v>
      </c>
      <c r="E97" s="264">
        <v>12.19</v>
      </c>
      <c r="F97" s="264" t="s">
        <v>304</v>
      </c>
      <c r="G97" s="264"/>
      <c r="H97" s="264">
        <v>1.4</v>
      </c>
      <c r="I97" s="264" t="s">
        <v>286</v>
      </c>
      <c r="J97" s="218"/>
      <c r="K97" s="264" t="s">
        <v>725</v>
      </c>
      <c r="L97" s="264"/>
      <c r="M97" s="264" t="s">
        <v>488</v>
      </c>
      <c r="N97" s="264"/>
      <c r="O97" s="192" t="s">
        <v>822</v>
      </c>
      <c r="P97" s="89"/>
      <c r="Q97" t="s">
        <v>76</v>
      </c>
    </row>
    <row r="98" spans="1:17" x14ac:dyDescent="0.2">
      <c r="A98" s="35" t="s">
        <v>831</v>
      </c>
      <c r="B98" s="264" t="s">
        <v>18</v>
      </c>
      <c r="C98" s="264" t="s">
        <v>729</v>
      </c>
      <c r="D98" s="264">
        <v>12</v>
      </c>
      <c r="E98" s="264">
        <v>12.16</v>
      </c>
      <c r="F98" s="264" t="s">
        <v>280</v>
      </c>
      <c r="G98" s="264"/>
      <c r="H98" s="264">
        <v>1.25</v>
      </c>
      <c r="I98" s="264" t="s">
        <v>286</v>
      </c>
      <c r="J98" s="218"/>
      <c r="K98" s="264" t="s">
        <v>827</v>
      </c>
      <c r="L98" s="264"/>
      <c r="M98" s="264" t="s">
        <v>488</v>
      </c>
      <c r="N98" s="264"/>
      <c r="O98" s="192" t="s">
        <v>822</v>
      </c>
      <c r="P98" s="89"/>
      <c r="Q98" t="s">
        <v>76</v>
      </c>
    </row>
    <row r="99" spans="1:17" x14ac:dyDescent="0.2">
      <c r="A99" s="35" t="s">
        <v>723</v>
      </c>
      <c r="B99" s="264" t="s">
        <v>18</v>
      </c>
      <c r="C99" s="264" t="s">
        <v>728</v>
      </c>
      <c r="D99" s="264">
        <v>12</v>
      </c>
      <c r="E99" s="264">
        <v>12.19</v>
      </c>
      <c r="F99" s="264" t="s">
        <v>304</v>
      </c>
      <c r="G99" s="264"/>
      <c r="H99" s="264">
        <v>1.4</v>
      </c>
      <c r="I99" s="264" t="s">
        <v>286</v>
      </c>
      <c r="J99" s="218"/>
      <c r="K99" s="264" t="s">
        <v>725</v>
      </c>
      <c r="L99" s="264"/>
      <c r="M99" s="264" t="s">
        <v>488</v>
      </c>
      <c r="N99" s="264">
        <v>9.0500000000000007</v>
      </c>
      <c r="O99" s="192" t="s">
        <v>822</v>
      </c>
      <c r="P99" s="89"/>
      <c r="Q99" t="s">
        <v>76</v>
      </c>
    </row>
    <row r="100" spans="1:17" x14ac:dyDescent="0.2">
      <c r="A100" s="35" t="s">
        <v>832</v>
      </c>
      <c r="B100" s="264" t="s">
        <v>18</v>
      </c>
      <c r="C100" s="264" t="s">
        <v>728</v>
      </c>
      <c r="D100" s="264">
        <v>12</v>
      </c>
      <c r="E100" s="264">
        <v>12.19</v>
      </c>
      <c r="F100" s="264" t="s">
        <v>280</v>
      </c>
      <c r="G100" s="264"/>
      <c r="H100" s="264">
        <v>1.28</v>
      </c>
      <c r="I100" s="264" t="s">
        <v>286</v>
      </c>
      <c r="J100" s="218"/>
      <c r="K100" s="264" t="s">
        <v>725</v>
      </c>
      <c r="L100" s="264"/>
      <c r="M100" s="264" t="s">
        <v>488</v>
      </c>
      <c r="N100" s="264"/>
      <c r="O100" s="192" t="s">
        <v>822</v>
      </c>
      <c r="P100" s="89"/>
      <c r="Q100" t="s">
        <v>76</v>
      </c>
    </row>
    <row r="101" spans="1:17" x14ac:dyDescent="0.2">
      <c r="A101" s="35" t="s">
        <v>596</v>
      </c>
      <c r="B101" s="264" t="s">
        <v>18</v>
      </c>
      <c r="C101" s="264" t="s">
        <v>729</v>
      </c>
      <c r="D101" s="264">
        <v>13</v>
      </c>
      <c r="E101" s="264">
        <v>12.5</v>
      </c>
      <c r="F101" s="264" t="s">
        <v>304</v>
      </c>
      <c r="G101" s="264">
        <v>6.8280000000000003</v>
      </c>
      <c r="H101" s="264">
        <v>1.34</v>
      </c>
      <c r="I101" s="264"/>
      <c r="J101" s="218"/>
      <c r="K101" s="264"/>
      <c r="L101" s="264"/>
      <c r="M101" s="264" t="s">
        <v>488</v>
      </c>
      <c r="N101" s="264"/>
      <c r="O101" s="192"/>
      <c r="P101" s="265" t="s">
        <v>600</v>
      </c>
      <c r="Q101" t="s">
        <v>76</v>
      </c>
    </row>
    <row r="102" spans="1:17" x14ac:dyDescent="0.2">
      <c r="A102" s="35" t="s">
        <v>598</v>
      </c>
      <c r="B102" s="264" t="s">
        <v>18</v>
      </c>
      <c r="C102" s="264" t="s">
        <v>370</v>
      </c>
      <c r="D102" s="264">
        <v>16</v>
      </c>
      <c r="E102" s="264">
        <v>15.1</v>
      </c>
      <c r="F102" s="264" t="s">
        <v>304</v>
      </c>
      <c r="G102" s="264">
        <v>6.8280000000000003</v>
      </c>
      <c r="H102" s="264">
        <v>1.1200000000000001</v>
      </c>
      <c r="I102" s="264"/>
      <c r="J102" s="218"/>
      <c r="K102" s="264"/>
      <c r="L102" s="264"/>
      <c r="M102" s="264" t="s">
        <v>488</v>
      </c>
      <c r="N102" s="264"/>
      <c r="O102" s="192"/>
      <c r="P102" s="265" t="s">
        <v>601</v>
      </c>
      <c r="Q102" t="s">
        <v>76</v>
      </c>
    </row>
    <row r="103" spans="1:17" x14ac:dyDescent="0.2">
      <c r="A103" s="35" t="s">
        <v>826</v>
      </c>
      <c r="B103" s="264" t="s">
        <v>18</v>
      </c>
      <c r="C103" s="264" t="s">
        <v>728</v>
      </c>
      <c r="D103" s="264">
        <v>16</v>
      </c>
      <c r="E103" s="264">
        <v>16.18</v>
      </c>
      <c r="F103" s="264" t="s">
        <v>280</v>
      </c>
      <c r="G103" s="264">
        <v>6.4</v>
      </c>
      <c r="H103" s="264">
        <v>1.1200000000000001</v>
      </c>
      <c r="I103" s="264" t="s">
        <v>286</v>
      </c>
      <c r="J103" s="218"/>
      <c r="K103" s="264" t="s">
        <v>827</v>
      </c>
      <c r="L103" s="264"/>
      <c r="M103" s="264" t="s">
        <v>488</v>
      </c>
      <c r="N103" s="264"/>
      <c r="O103" s="192" t="s">
        <v>822</v>
      </c>
      <c r="P103" s="89"/>
      <c r="Q103" t="s">
        <v>76</v>
      </c>
    </row>
    <row r="104" spans="1:17" x14ac:dyDescent="0.2">
      <c r="A104" s="35" t="s">
        <v>720</v>
      </c>
      <c r="B104" s="264" t="s">
        <v>18</v>
      </c>
      <c r="C104" s="264" t="s">
        <v>728</v>
      </c>
      <c r="D104" s="264">
        <v>16</v>
      </c>
      <c r="E104" s="264">
        <v>15.93</v>
      </c>
      <c r="F104" s="264" t="s">
        <v>280</v>
      </c>
      <c r="G104" s="264">
        <v>6.4</v>
      </c>
      <c r="H104" s="264">
        <v>1.1200000000000001</v>
      </c>
      <c r="I104" s="264" t="s">
        <v>721</v>
      </c>
      <c r="J104" s="218" t="s">
        <v>531</v>
      </c>
      <c r="K104" s="264" t="s">
        <v>722</v>
      </c>
      <c r="L104" s="264"/>
      <c r="M104" s="264" t="s">
        <v>488</v>
      </c>
      <c r="N104" s="264"/>
      <c r="O104" s="192">
        <v>2018</v>
      </c>
      <c r="P104" s="265" t="s">
        <v>944</v>
      </c>
      <c r="Q104" t="s">
        <v>76</v>
      </c>
    </row>
    <row r="105" spans="1:17" x14ac:dyDescent="0.2">
      <c r="A105" s="35" t="s">
        <v>467</v>
      </c>
      <c r="B105" s="264" t="s">
        <v>18</v>
      </c>
      <c r="C105" s="264" t="s">
        <v>728</v>
      </c>
      <c r="D105" s="264">
        <v>16</v>
      </c>
      <c r="E105" s="181">
        <f>5336*3000/1024/1024</f>
        <v>15.26641845703125</v>
      </c>
      <c r="F105" s="264" t="s">
        <v>304</v>
      </c>
      <c r="G105" s="264">
        <v>6.8280000000000003</v>
      </c>
      <c r="H105" s="264">
        <v>1.1200000000000001</v>
      </c>
      <c r="I105" s="264"/>
      <c r="J105" s="218"/>
      <c r="K105" s="264"/>
      <c r="L105" s="264"/>
      <c r="M105" s="264" t="s">
        <v>488</v>
      </c>
      <c r="N105" s="264"/>
      <c r="O105" s="192"/>
      <c r="P105" s="265" t="s">
        <v>597</v>
      </c>
      <c r="Q105" t="s">
        <v>76</v>
      </c>
    </row>
    <row r="106" spans="1:17" x14ac:dyDescent="0.2">
      <c r="A106" s="35" t="s">
        <v>828</v>
      </c>
      <c r="B106" s="264" t="s">
        <v>18</v>
      </c>
      <c r="C106" s="264" t="s">
        <v>728</v>
      </c>
      <c r="D106" s="264">
        <v>16</v>
      </c>
      <c r="E106" s="181">
        <v>16.18</v>
      </c>
      <c r="F106" s="264" t="s">
        <v>304</v>
      </c>
      <c r="G106" s="264">
        <v>6.8280000000000003</v>
      </c>
      <c r="H106" s="264">
        <v>1.22</v>
      </c>
      <c r="I106" s="264" t="s">
        <v>286</v>
      </c>
      <c r="J106" s="218"/>
      <c r="K106" s="264" t="s">
        <v>827</v>
      </c>
      <c r="L106" s="264"/>
      <c r="M106" s="264" t="s">
        <v>488</v>
      </c>
      <c r="N106" s="264"/>
      <c r="O106" s="192" t="s">
        <v>822</v>
      </c>
      <c r="P106" s="89"/>
      <c r="Q106" t="s">
        <v>76</v>
      </c>
    </row>
    <row r="107" spans="1:17" x14ac:dyDescent="0.2">
      <c r="A107" s="35" t="s">
        <v>730</v>
      </c>
      <c r="B107" s="264" t="s">
        <v>18</v>
      </c>
      <c r="C107" s="264" t="s">
        <v>729</v>
      </c>
      <c r="D107" s="264">
        <v>20</v>
      </c>
      <c r="E107" s="181">
        <v>20.11</v>
      </c>
      <c r="F107" s="264" t="s">
        <v>280</v>
      </c>
      <c r="G107" s="264">
        <v>6.4</v>
      </c>
      <c r="H107" s="264">
        <v>1</v>
      </c>
      <c r="I107" s="264" t="s">
        <v>721</v>
      </c>
      <c r="J107" s="218"/>
      <c r="K107" s="264" t="s">
        <v>722</v>
      </c>
      <c r="L107" s="264"/>
      <c r="M107" s="264" t="s">
        <v>488</v>
      </c>
      <c r="N107" s="264"/>
      <c r="O107" s="192" t="s">
        <v>726</v>
      </c>
      <c r="P107" s="89"/>
      <c r="Q107" t="s">
        <v>76</v>
      </c>
    </row>
    <row r="108" spans="1:17" x14ac:dyDescent="0.2">
      <c r="A108" s="35" t="s">
        <v>485</v>
      </c>
      <c r="B108" s="264" t="s">
        <v>18</v>
      </c>
      <c r="C108" s="264" t="s">
        <v>370</v>
      </c>
      <c r="D108" s="264">
        <v>20</v>
      </c>
      <c r="E108" s="181">
        <v>19.93</v>
      </c>
      <c r="F108" s="264" t="s">
        <v>304</v>
      </c>
      <c r="G108" s="264">
        <v>6.8280000000000003</v>
      </c>
      <c r="H108" s="264">
        <v>1.1000000000000001</v>
      </c>
      <c r="I108" s="264"/>
      <c r="J108" s="218" t="s">
        <v>809</v>
      </c>
      <c r="K108" s="264" t="s">
        <v>733</v>
      </c>
      <c r="L108" s="264" t="s">
        <v>486</v>
      </c>
      <c r="M108" s="264" t="s">
        <v>488</v>
      </c>
      <c r="N108" s="264"/>
      <c r="O108" s="192" t="s">
        <v>1065</v>
      </c>
      <c r="P108" s="265" t="s">
        <v>489</v>
      </c>
      <c r="Q108" t="s">
        <v>76</v>
      </c>
    </row>
    <row r="109" spans="1:17" x14ac:dyDescent="0.2">
      <c r="A109" s="35" t="s">
        <v>731</v>
      </c>
      <c r="B109" s="264" t="s">
        <v>18</v>
      </c>
      <c r="C109" s="264" t="s">
        <v>732</v>
      </c>
      <c r="D109" s="264">
        <v>22</v>
      </c>
      <c r="E109" s="181">
        <v>21.6</v>
      </c>
      <c r="F109" s="264" t="s">
        <v>304</v>
      </c>
      <c r="G109" s="264">
        <v>6.8280000000000003</v>
      </c>
      <c r="H109" s="264">
        <v>1</v>
      </c>
      <c r="I109" s="264" t="s">
        <v>286</v>
      </c>
      <c r="J109" s="218"/>
      <c r="K109" s="264" t="s">
        <v>733</v>
      </c>
      <c r="L109" s="264"/>
      <c r="M109" s="264" t="s">
        <v>488</v>
      </c>
      <c r="N109" s="264"/>
      <c r="O109" s="192" t="s">
        <v>726</v>
      </c>
      <c r="P109" s="89"/>
      <c r="Q109" t="s">
        <v>76</v>
      </c>
    </row>
    <row r="110" spans="1:17" x14ac:dyDescent="0.2">
      <c r="A110" s="35" t="s">
        <v>824</v>
      </c>
      <c r="B110" s="264" t="s">
        <v>18</v>
      </c>
      <c r="C110" s="264" t="s">
        <v>732</v>
      </c>
      <c r="D110" s="264">
        <v>25</v>
      </c>
      <c r="E110" s="181">
        <v>24.88</v>
      </c>
      <c r="F110" s="264" t="s">
        <v>280</v>
      </c>
      <c r="G110" s="264">
        <v>6.4</v>
      </c>
      <c r="H110" s="264">
        <v>0.9</v>
      </c>
      <c r="I110" s="264" t="s">
        <v>721</v>
      </c>
      <c r="J110" s="218"/>
      <c r="K110" s="264" t="s">
        <v>735</v>
      </c>
      <c r="L110" s="264"/>
      <c r="M110" s="264" t="s">
        <v>488</v>
      </c>
      <c r="N110" s="264">
        <v>8.3699999999999992</v>
      </c>
      <c r="O110" s="192" t="s">
        <v>822</v>
      </c>
      <c r="P110" s="22" t="s">
        <v>967</v>
      </c>
      <c r="Q110" t="s">
        <v>76</v>
      </c>
    </row>
    <row r="111" spans="1:17" x14ac:dyDescent="0.2">
      <c r="A111" s="35" t="s">
        <v>734</v>
      </c>
      <c r="B111" s="264" t="s">
        <v>18</v>
      </c>
      <c r="C111" s="264" t="s">
        <v>732</v>
      </c>
      <c r="D111" s="264">
        <v>24</v>
      </c>
      <c r="E111" s="181">
        <v>24.11</v>
      </c>
      <c r="F111" s="264" t="s">
        <v>280</v>
      </c>
      <c r="G111" s="264">
        <v>6.4</v>
      </c>
      <c r="H111" s="264">
        <v>0.9</v>
      </c>
      <c r="I111" s="264" t="s">
        <v>721</v>
      </c>
      <c r="J111" s="218"/>
      <c r="K111" s="264" t="s">
        <v>733</v>
      </c>
      <c r="L111" s="264"/>
      <c r="M111" s="264" t="s">
        <v>488</v>
      </c>
      <c r="N111" s="264"/>
      <c r="O111" s="192" t="s">
        <v>726</v>
      </c>
      <c r="P111" s="89"/>
      <c r="Q111" t="s">
        <v>76</v>
      </c>
    </row>
    <row r="112" spans="1:17" x14ac:dyDescent="0.2">
      <c r="A112" s="35" t="s">
        <v>1050</v>
      </c>
      <c r="B112" s="264" t="s">
        <v>18</v>
      </c>
      <c r="C112" s="264" t="s">
        <v>732</v>
      </c>
      <c r="D112" s="264">
        <v>24</v>
      </c>
      <c r="E112" s="181">
        <f>5664*4256/1024/1024</f>
        <v>22.9892578125</v>
      </c>
      <c r="F112" s="264" t="s">
        <v>280</v>
      </c>
      <c r="G112" s="264"/>
      <c r="H112" s="264">
        <v>0.9</v>
      </c>
      <c r="I112" s="264" t="s">
        <v>1045</v>
      </c>
      <c r="J112" s="218"/>
      <c r="K112" s="264" t="s">
        <v>735</v>
      </c>
      <c r="L112" s="264"/>
      <c r="M112" s="264" t="s">
        <v>488</v>
      </c>
      <c r="N112" s="264"/>
      <c r="O112" s="192"/>
      <c r="P112" s="89"/>
      <c r="Q112" t="s">
        <v>76</v>
      </c>
    </row>
    <row r="113" spans="1:17" x14ac:dyDescent="0.2">
      <c r="A113" s="35" t="s">
        <v>650</v>
      </c>
      <c r="B113" s="264" t="s">
        <v>18</v>
      </c>
      <c r="C113" s="264" t="s">
        <v>370</v>
      </c>
      <c r="D113" s="264">
        <v>8</v>
      </c>
      <c r="E113" s="181">
        <v>7.99</v>
      </c>
      <c r="F113" s="264" t="s">
        <v>645</v>
      </c>
      <c r="G113" s="264"/>
      <c r="H113" s="264">
        <v>1.22</v>
      </c>
      <c r="I113" s="264"/>
      <c r="J113" s="218"/>
      <c r="K113" s="264"/>
      <c r="L113" s="264"/>
      <c r="M113" s="264" t="s">
        <v>488</v>
      </c>
      <c r="N113" s="264"/>
      <c r="O113" s="192"/>
      <c r="P113" s="206" t="s">
        <v>646</v>
      </c>
      <c r="Q113" t="s">
        <v>76</v>
      </c>
    </row>
    <row r="114" spans="1:17" x14ac:dyDescent="0.2">
      <c r="A114" s="35" t="s">
        <v>599</v>
      </c>
      <c r="B114" s="264" t="s">
        <v>18</v>
      </c>
      <c r="C114" s="264" t="s">
        <v>468</v>
      </c>
      <c r="D114" s="264">
        <v>8</v>
      </c>
      <c r="E114" s="181">
        <f>3264*2448/1024/1024</f>
        <v>7.6201171875</v>
      </c>
      <c r="F114" s="264" t="s">
        <v>303</v>
      </c>
      <c r="G114" s="264"/>
      <c r="H114" s="264">
        <v>1.4</v>
      </c>
      <c r="I114" s="264"/>
      <c r="J114" s="218"/>
      <c r="K114" s="264"/>
      <c r="L114" s="264"/>
      <c r="M114" s="264" t="s">
        <v>488</v>
      </c>
      <c r="N114" s="264"/>
      <c r="O114" s="192"/>
      <c r="P114" s="265" t="s">
        <v>602</v>
      </c>
      <c r="Q114" t="s">
        <v>76</v>
      </c>
    </row>
    <row r="115" spans="1:17" x14ac:dyDescent="0.2">
      <c r="A115" s="35" t="s">
        <v>469</v>
      </c>
      <c r="B115" s="264" t="s">
        <v>18</v>
      </c>
      <c r="C115" s="264" t="s">
        <v>729</v>
      </c>
      <c r="D115" s="264">
        <v>8</v>
      </c>
      <c r="E115" s="181">
        <f>3264*2448/1024/1024</f>
        <v>7.6201171875</v>
      </c>
      <c r="F115" s="264" t="s">
        <v>303</v>
      </c>
      <c r="G115" s="264"/>
      <c r="H115" s="264">
        <v>1.4</v>
      </c>
      <c r="I115" s="264" t="s">
        <v>286</v>
      </c>
      <c r="J115" s="218"/>
      <c r="K115" s="264" t="s">
        <v>735</v>
      </c>
      <c r="L115" s="264"/>
      <c r="M115" s="264" t="s">
        <v>488</v>
      </c>
      <c r="N115" s="264">
        <v>7.93</v>
      </c>
      <c r="O115" s="192"/>
      <c r="P115" s="265" t="s">
        <v>603</v>
      </c>
      <c r="Q115" t="s">
        <v>76</v>
      </c>
    </row>
    <row r="116" spans="1:17" x14ac:dyDescent="0.2">
      <c r="A116" s="35" t="s">
        <v>470</v>
      </c>
      <c r="B116" s="264" t="s">
        <v>18</v>
      </c>
      <c r="C116" s="264" t="s">
        <v>732</v>
      </c>
      <c r="D116" s="264">
        <v>13</v>
      </c>
      <c r="E116" s="181">
        <f>4208*3120/1024/1024</f>
        <v>12.520751953125</v>
      </c>
      <c r="F116" s="264" t="s">
        <v>302</v>
      </c>
      <c r="G116" s="264">
        <v>5.867</v>
      </c>
      <c r="H116" s="264">
        <v>1.1200000000000001</v>
      </c>
      <c r="I116" s="264" t="s">
        <v>286</v>
      </c>
      <c r="J116" s="218"/>
      <c r="K116" s="264" t="s">
        <v>733</v>
      </c>
      <c r="L116" s="264"/>
      <c r="M116" s="264" t="s">
        <v>488</v>
      </c>
      <c r="N116" s="264"/>
      <c r="O116" s="192"/>
      <c r="P116" s="265" t="s">
        <v>604</v>
      </c>
      <c r="Q116" t="s">
        <v>76</v>
      </c>
    </row>
    <row r="117" spans="1:17" x14ac:dyDescent="0.2">
      <c r="A117" s="35" t="s">
        <v>736</v>
      </c>
      <c r="B117" s="264" t="s">
        <v>18</v>
      </c>
      <c r="C117" s="264" t="s">
        <v>728</v>
      </c>
      <c r="D117" s="264">
        <v>13</v>
      </c>
      <c r="E117" s="181">
        <v>12.98</v>
      </c>
      <c r="F117" s="264" t="s">
        <v>302</v>
      </c>
      <c r="G117" s="264">
        <v>5.867</v>
      </c>
      <c r="H117" s="264">
        <v>1.1200000000000001</v>
      </c>
      <c r="I117" s="264" t="s">
        <v>286</v>
      </c>
      <c r="J117" s="218"/>
      <c r="K117" s="264" t="s">
        <v>733</v>
      </c>
      <c r="L117" s="264"/>
      <c r="M117" s="264" t="s">
        <v>488</v>
      </c>
      <c r="N117" s="264"/>
      <c r="O117" s="192" t="s">
        <v>726</v>
      </c>
      <c r="P117" s="89"/>
      <c r="Q117" t="s">
        <v>76</v>
      </c>
    </row>
    <row r="118" spans="1:17" x14ac:dyDescent="0.2">
      <c r="A118" s="35" t="s">
        <v>474</v>
      </c>
      <c r="B118" s="264" t="s">
        <v>18</v>
      </c>
      <c r="C118" s="264" t="s">
        <v>370</v>
      </c>
      <c r="D118" s="264">
        <v>13</v>
      </c>
      <c r="E118" s="181">
        <f>4208*3120/1024/1024</f>
        <v>12.520751953125</v>
      </c>
      <c r="F118" s="264" t="s">
        <v>302</v>
      </c>
      <c r="G118" s="264">
        <v>5.867</v>
      </c>
      <c r="H118" s="264">
        <v>1.1200000000000001</v>
      </c>
      <c r="I118" s="264" t="s">
        <v>307</v>
      </c>
      <c r="J118" s="218"/>
      <c r="K118" s="264" t="s">
        <v>733</v>
      </c>
      <c r="L118" s="264"/>
      <c r="M118" s="264" t="s">
        <v>488</v>
      </c>
      <c r="N118" s="264"/>
      <c r="O118" s="192"/>
      <c r="P118" s="265" t="s">
        <v>641</v>
      </c>
      <c r="Q118" t="s">
        <v>76</v>
      </c>
    </row>
    <row r="119" spans="1:17" x14ac:dyDescent="0.2">
      <c r="A119" s="35" t="s">
        <v>471</v>
      </c>
      <c r="B119" s="264" t="s">
        <v>18</v>
      </c>
      <c r="C119" s="264" t="s">
        <v>370</v>
      </c>
      <c r="D119" s="264">
        <v>13</v>
      </c>
      <c r="E119" s="181">
        <f>4208*3120/1024/1024</f>
        <v>12.520751953125</v>
      </c>
      <c r="F119" s="264" t="s">
        <v>302</v>
      </c>
      <c r="G119" s="264">
        <v>5.867</v>
      </c>
      <c r="H119" s="264">
        <v>1.1200000000000001</v>
      </c>
      <c r="I119" s="264"/>
      <c r="J119" s="218"/>
      <c r="K119" s="264"/>
      <c r="L119" s="264"/>
      <c r="M119" s="264" t="s">
        <v>488</v>
      </c>
      <c r="N119" s="264"/>
      <c r="O119" s="192"/>
      <c r="P119" s="265" t="s">
        <v>606</v>
      </c>
      <c r="Q119" t="s">
        <v>76</v>
      </c>
    </row>
    <row r="120" spans="1:17" ht="12" customHeight="1" x14ac:dyDescent="0.2">
      <c r="A120" s="35" t="s">
        <v>654</v>
      </c>
      <c r="B120" s="264" t="s">
        <v>18</v>
      </c>
      <c r="C120" s="264" t="s">
        <v>732</v>
      </c>
      <c r="D120" s="264">
        <v>13</v>
      </c>
      <c r="E120" s="181"/>
      <c r="F120" s="264" t="s">
        <v>737</v>
      </c>
      <c r="G120" s="264"/>
      <c r="H120" s="264">
        <v>1</v>
      </c>
      <c r="I120" s="264" t="s">
        <v>286</v>
      </c>
      <c r="J120" s="218" t="s">
        <v>911</v>
      </c>
      <c r="K120" s="264" t="s">
        <v>733</v>
      </c>
      <c r="L120" s="264"/>
      <c r="M120" s="264" t="s">
        <v>488</v>
      </c>
      <c r="N120" s="264"/>
      <c r="O120" s="192" t="s">
        <v>1064</v>
      </c>
      <c r="P120" s="265" t="s">
        <v>655</v>
      </c>
      <c r="Q120" t="s">
        <v>76</v>
      </c>
    </row>
    <row r="121" spans="1:17" ht="12" customHeight="1" x14ac:dyDescent="0.2">
      <c r="A121" s="35" t="s">
        <v>829</v>
      </c>
      <c r="B121" s="264" t="s">
        <v>18</v>
      </c>
      <c r="C121" s="264" t="s">
        <v>732</v>
      </c>
      <c r="D121" s="264">
        <v>13</v>
      </c>
      <c r="E121" s="181">
        <v>12.98</v>
      </c>
      <c r="F121" s="264" t="s">
        <v>747</v>
      </c>
      <c r="G121" s="264"/>
      <c r="H121" s="264">
        <v>1</v>
      </c>
      <c r="I121" s="264" t="s">
        <v>286</v>
      </c>
      <c r="J121" s="218"/>
      <c r="K121" s="264" t="s">
        <v>733</v>
      </c>
      <c r="L121" s="264"/>
      <c r="M121" s="264" t="s">
        <v>488</v>
      </c>
      <c r="N121" s="264"/>
      <c r="O121" s="192" t="s">
        <v>822</v>
      </c>
      <c r="P121" s="89"/>
      <c r="Q121" t="s">
        <v>76</v>
      </c>
    </row>
    <row r="122" spans="1:17" x14ac:dyDescent="0.2">
      <c r="A122" s="35" t="s">
        <v>595</v>
      </c>
      <c r="B122" s="264" t="s">
        <v>18</v>
      </c>
      <c r="C122" s="264" t="s">
        <v>729</v>
      </c>
      <c r="D122" s="264">
        <v>16</v>
      </c>
      <c r="E122" s="181">
        <f>5312*2988/1024/1024</f>
        <v>15.136962890625</v>
      </c>
      <c r="F122" s="264" t="s">
        <v>740</v>
      </c>
      <c r="G122" s="264"/>
      <c r="H122" s="264">
        <v>1</v>
      </c>
      <c r="I122" s="264" t="s">
        <v>721</v>
      </c>
      <c r="J122" s="218" t="s">
        <v>531</v>
      </c>
      <c r="K122" s="264" t="s">
        <v>733</v>
      </c>
      <c r="L122" s="264"/>
      <c r="M122" s="264" t="s">
        <v>488</v>
      </c>
      <c r="N122" s="264"/>
      <c r="O122" s="192" t="s">
        <v>1063</v>
      </c>
      <c r="P122" s="265" t="s">
        <v>605</v>
      </c>
      <c r="Q122" t="s">
        <v>76</v>
      </c>
    </row>
    <row r="123" spans="1:17" x14ac:dyDescent="0.2">
      <c r="A123" s="35" t="s">
        <v>739</v>
      </c>
      <c r="B123" s="264" t="s">
        <v>18</v>
      </c>
      <c r="C123" s="264" t="s">
        <v>729</v>
      </c>
      <c r="D123" s="264">
        <v>16</v>
      </c>
      <c r="E123" s="181">
        <v>16.18</v>
      </c>
      <c r="F123" s="264" t="s">
        <v>740</v>
      </c>
      <c r="G123" s="264"/>
      <c r="H123" s="264">
        <v>1</v>
      </c>
      <c r="I123" s="264" t="s">
        <v>721</v>
      </c>
      <c r="J123" s="218"/>
      <c r="K123" s="264" t="s">
        <v>733</v>
      </c>
      <c r="L123" s="264"/>
      <c r="M123" s="264" t="s">
        <v>488</v>
      </c>
      <c r="N123" s="264"/>
      <c r="O123" s="192" t="s">
        <v>726</v>
      </c>
      <c r="P123" s="89"/>
      <c r="Q123" t="s">
        <v>76</v>
      </c>
    </row>
    <row r="124" spans="1:17" x14ac:dyDescent="0.2">
      <c r="A124" s="35" t="s">
        <v>741</v>
      </c>
      <c r="B124" s="264" t="s">
        <v>18</v>
      </c>
      <c r="C124" s="264" t="s">
        <v>729</v>
      </c>
      <c r="D124" s="264">
        <v>16</v>
      </c>
      <c r="E124" s="181">
        <v>16.18</v>
      </c>
      <c r="F124" s="264" t="s">
        <v>740</v>
      </c>
      <c r="G124" s="264"/>
      <c r="H124" s="264">
        <v>1</v>
      </c>
      <c r="I124" s="264" t="s">
        <v>721</v>
      </c>
      <c r="J124" s="218"/>
      <c r="K124" s="264" t="s">
        <v>733</v>
      </c>
      <c r="L124" s="264"/>
      <c r="M124" s="264" t="s">
        <v>488</v>
      </c>
      <c r="N124" s="264"/>
      <c r="O124" s="192" t="s">
        <v>726</v>
      </c>
      <c r="P124" s="22" t="s">
        <v>806</v>
      </c>
      <c r="Q124" t="s">
        <v>76</v>
      </c>
    </row>
    <row r="125" spans="1:17" x14ac:dyDescent="0.2">
      <c r="A125" s="35" t="s">
        <v>821</v>
      </c>
      <c r="B125" s="264" t="s">
        <v>18</v>
      </c>
      <c r="C125" s="264" t="s">
        <v>732</v>
      </c>
      <c r="D125" s="264">
        <v>20</v>
      </c>
      <c r="E125" s="181">
        <v>20.11</v>
      </c>
      <c r="F125" s="264" t="s">
        <v>740</v>
      </c>
      <c r="G125" s="264"/>
      <c r="H125" s="264">
        <v>0.9</v>
      </c>
      <c r="I125" s="264" t="s">
        <v>825</v>
      </c>
      <c r="J125" s="218"/>
      <c r="K125" s="264" t="s">
        <v>735</v>
      </c>
      <c r="L125" s="264"/>
      <c r="M125" s="264" t="s">
        <v>488</v>
      </c>
      <c r="N125" s="264"/>
      <c r="O125" s="192" t="s">
        <v>822</v>
      </c>
      <c r="P125" s="22" t="s">
        <v>823</v>
      </c>
      <c r="Q125" t="s">
        <v>76</v>
      </c>
    </row>
    <row r="126" spans="1:17" x14ac:dyDescent="0.2">
      <c r="A126" s="35" t="s">
        <v>942</v>
      </c>
      <c r="B126" s="264" t="s">
        <v>18</v>
      </c>
      <c r="C126" s="264" t="s">
        <v>732</v>
      </c>
      <c r="D126" s="264">
        <v>20</v>
      </c>
      <c r="E126" s="181"/>
      <c r="F126" s="264" t="s">
        <v>943</v>
      </c>
      <c r="G126" s="264"/>
      <c r="H126" s="264">
        <v>0.8</v>
      </c>
      <c r="I126" s="264" t="s">
        <v>825</v>
      </c>
      <c r="J126" s="218"/>
      <c r="K126" s="264"/>
      <c r="L126" s="264"/>
      <c r="M126" s="264" t="s">
        <v>488</v>
      </c>
      <c r="N126" s="264">
        <v>8.23</v>
      </c>
      <c r="O126" s="192" t="s">
        <v>913</v>
      </c>
      <c r="P126" s="89"/>
      <c r="Q126" t="s">
        <v>76</v>
      </c>
    </row>
    <row r="127" spans="1:17" ht="12.75" customHeight="1" x14ac:dyDescent="0.2">
      <c r="A127" s="35" t="s">
        <v>742</v>
      </c>
      <c r="B127" s="264" t="s">
        <v>18</v>
      </c>
      <c r="C127" s="264" t="s">
        <v>729</v>
      </c>
      <c r="D127" s="264">
        <v>5</v>
      </c>
      <c r="E127" s="181"/>
      <c r="F127" s="264" t="s">
        <v>282</v>
      </c>
      <c r="G127" s="264">
        <v>4.5</v>
      </c>
      <c r="H127" s="264">
        <v>1.4</v>
      </c>
      <c r="I127" s="264" t="s">
        <v>307</v>
      </c>
      <c r="J127" s="218"/>
      <c r="K127" s="264" t="s">
        <v>735</v>
      </c>
      <c r="L127" s="264"/>
      <c r="M127" s="264" t="s">
        <v>488</v>
      </c>
      <c r="N127" s="264"/>
      <c r="O127" s="192" t="s">
        <v>726</v>
      </c>
      <c r="P127" s="50" t="s">
        <v>756</v>
      </c>
      <c r="Q127" t="s">
        <v>76</v>
      </c>
    </row>
    <row r="128" spans="1:17" x14ac:dyDescent="0.2">
      <c r="A128" s="35" t="s">
        <v>472</v>
      </c>
      <c r="B128" s="264" t="s">
        <v>18</v>
      </c>
      <c r="C128" s="264" t="s">
        <v>468</v>
      </c>
      <c r="D128" s="264">
        <v>8</v>
      </c>
      <c r="E128" s="181">
        <f>3264*2448/1024/1024</f>
        <v>7.6201171875</v>
      </c>
      <c r="F128" s="264" t="s">
        <v>282</v>
      </c>
      <c r="G128" s="264">
        <v>4.5</v>
      </c>
      <c r="H128" s="264">
        <v>1.1200000000000001</v>
      </c>
      <c r="I128" s="264"/>
      <c r="J128" s="218"/>
      <c r="K128" s="264"/>
      <c r="L128" s="264"/>
      <c r="M128" s="264" t="s">
        <v>488</v>
      </c>
      <c r="N128" s="264"/>
      <c r="O128" s="192"/>
      <c r="P128" s="265" t="s">
        <v>607</v>
      </c>
      <c r="Q128" t="s">
        <v>76</v>
      </c>
    </row>
    <row r="129" spans="1:17" x14ac:dyDescent="0.2">
      <c r="A129" s="35" t="s">
        <v>743</v>
      </c>
      <c r="B129" s="264" t="s">
        <v>18</v>
      </c>
      <c r="C129" s="264" t="s">
        <v>732</v>
      </c>
      <c r="D129" s="264">
        <v>8</v>
      </c>
      <c r="E129" s="181">
        <f>3264*2448/1024/1024</f>
        <v>7.6201171875</v>
      </c>
      <c r="F129" s="264" t="s">
        <v>282</v>
      </c>
      <c r="G129" s="264">
        <v>4.5</v>
      </c>
      <c r="H129" s="264">
        <v>1.1200000000000001</v>
      </c>
      <c r="I129" s="264" t="s">
        <v>286</v>
      </c>
      <c r="J129" s="218"/>
      <c r="K129" s="264" t="s">
        <v>735</v>
      </c>
      <c r="L129" s="264"/>
      <c r="M129" s="264" t="s">
        <v>488</v>
      </c>
      <c r="N129" s="264"/>
      <c r="O129" s="192" t="s">
        <v>726</v>
      </c>
      <c r="P129" s="89"/>
      <c r="Q129" t="s">
        <v>76</v>
      </c>
    </row>
    <row r="130" spans="1:17" x14ac:dyDescent="0.2">
      <c r="A130" s="35" t="s">
        <v>473</v>
      </c>
      <c r="B130" s="264" t="s">
        <v>18</v>
      </c>
      <c r="C130" s="264" t="s">
        <v>732</v>
      </c>
      <c r="D130" s="264">
        <v>8</v>
      </c>
      <c r="E130" s="181">
        <f>3264*2448/1024/1024</f>
        <v>7.6201171875</v>
      </c>
      <c r="F130" s="264" t="s">
        <v>282</v>
      </c>
      <c r="G130" s="264">
        <v>4.5</v>
      </c>
      <c r="H130" s="264">
        <v>1.1200000000000001</v>
      </c>
      <c r="I130" s="264" t="s">
        <v>286</v>
      </c>
      <c r="J130" s="218"/>
      <c r="K130" s="264" t="s">
        <v>735</v>
      </c>
      <c r="L130" s="264"/>
      <c r="M130" s="264" t="s">
        <v>488</v>
      </c>
      <c r="N130" s="264"/>
      <c r="O130" s="192"/>
      <c r="P130" s="265" t="s">
        <v>619</v>
      </c>
      <c r="Q130" t="s">
        <v>76</v>
      </c>
    </row>
    <row r="131" spans="1:17" x14ac:dyDescent="0.2">
      <c r="A131" s="251" t="s">
        <v>1048</v>
      </c>
      <c r="B131" s="266" t="s">
        <v>18</v>
      </c>
      <c r="C131" s="266" t="s">
        <v>732</v>
      </c>
      <c r="D131" s="266">
        <v>32</v>
      </c>
      <c r="E131" s="273">
        <f>6560*4928/1024/1024</f>
        <v>30.830078125</v>
      </c>
      <c r="F131" s="266" t="s">
        <v>280</v>
      </c>
      <c r="G131" s="266"/>
      <c r="H131" s="266">
        <v>0.8</v>
      </c>
      <c r="I131" s="266" t="s">
        <v>1045</v>
      </c>
      <c r="J131" s="239"/>
      <c r="K131" s="266" t="s">
        <v>733</v>
      </c>
      <c r="L131" s="266"/>
      <c r="M131" s="264" t="s">
        <v>488</v>
      </c>
      <c r="N131" s="266">
        <v>8.27</v>
      </c>
      <c r="O131" s="274" t="s">
        <v>1049</v>
      </c>
      <c r="P131" s="277" t="s">
        <v>1058</v>
      </c>
      <c r="Q131" t="s">
        <v>76</v>
      </c>
    </row>
    <row r="132" spans="1:17" x14ac:dyDescent="0.2">
      <c r="A132" s="251" t="s">
        <v>1040</v>
      </c>
      <c r="B132" s="266" t="s">
        <v>18</v>
      </c>
      <c r="C132" s="266" t="s">
        <v>729</v>
      </c>
      <c r="D132" s="266">
        <v>48</v>
      </c>
      <c r="E132" s="273">
        <v>45.77</v>
      </c>
      <c r="F132" s="266" t="s">
        <v>523</v>
      </c>
      <c r="G132" s="266">
        <v>8</v>
      </c>
      <c r="H132" s="266">
        <v>0.8</v>
      </c>
      <c r="I132" s="266" t="s">
        <v>1045</v>
      </c>
      <c r="J132" s="239" t="s">
        <v>809</v>
      </c>
      <c r="K132" s="266" t="s">
        <v>733</v>
      </c>
      <c r="L132" s="266"/>
      <c r="M132" s="264" t="s">
        <v>488</v>
      </c>
      <c r="N132" s="266">
        <v>8.27</v>
      </c>
      <c r="O132" s="274" t="s">
        <v>1049</v>
      </c>
      <c r="P132" s="267" t="s">
        <v>938</v>
      </c>
      <c r="Q132" t="s">
        <v>76</v>
      </c>
    </row>
    <row r="133" spans="1:17" x14ac:dyDescent="0.2">
      <c r="A133" s="251" t="s">
        <v>1041</v>
      </c>
      <c r="B133" s="266" t="s">
        <v>18</v>
      </c>
      <c r="C133" s="266" t="s">
        <v>729</v>
      </c>
      <c r="D133" s="266">
        <v>48</v>
      </c>
      <c r="E133" s="273">
        <f>8000*6000/1024/1024</f>
        <v>45.7763671875</v>
      </c>
      <c r="F133" s="266" t="s">
        <v>1042</v>
      </c>
      <c r="G133" s="266"/>
      <c r="H133" s="266">
        <v>0.8</v>
      </c>
      <c r="I133" s="266" t="s">
        <v>1045</v>
      </c>
      <c r="J133" s="239"/>
      <c r="K133" s="266" t="s">
        <v>827</v>
      </c>
      <c r="L133" s="266"/>
      <c r="M133" s="264" t="s">
        <v>488</v>
      </c>
      <c r="N133" s="266">
        <v>8.61</v>
      </c>
      <c r="O133" s="274" t="s">
        <v>1049</v>
      </c>
      <c r="P133" s="276"/>
      <c r="Q133" t="s">
        <v>76</v>
      </c>
    </row>
    <row r="134" spans="1:17" x14ac:dyDescent="0.2">
      <c r="A134" s="251" t="s">
        <v>1038</v>
      </c>
      <c r="B134" s="266" t="s">
        <v>18</v>
      </c>
      <c r="C134" s="266" t="s">
        <v>729</v>
      </c>
      <c r="D134" s="266">
        <v>64</v>
      </c>
      <c r="E134" s="273">
        <v>64.44</v>
      </c>
      <c r="F134" s="266" t="s">
        <v>1039</v>
      </c>
      <c r="G134" s="266"/>
      <c r="H134" s="266">
        <v>0.8</v>
      </c>
      <c r="I134" s="266" t="s">
        <v>1045</v>
      </c>
      <c r="J134" s="239"/>
      <c r="K134" s="266" t="s">
        <v>827</v>
      </c>
      <c r="L134" s="266"/>
      <c r="M134" s="264" t="s">
        <v>488</v>
      </c>
      <c r="N134" s="266">
        <v>8.67</v>
      </c>
      <c r="O134" s="274" t="s">
        <v>1049</v>
      </c>
      <c r="P134" s="277" t="s">
        <v>1059</v>
      </c>
      <c r="Q134" t="s">
        <v>76</v>
      </c>
    </row>
    <row r="135" spans="1:17" x14ac:dyDescent="0.2">
      <c r="A135" s="251" t="s">
        <v>1046</v>
      </c>
      <c r="B135" s="266" t="s">
        <v>18</v>
      </c>
      <c r="C135" s="266" t="s">
        <v>732</v>
      </c>
      <c r="D135" s="266">
        <v>44</v>
      </c>
      <c r="E135" s="273">
        <f>7968*5480/1024/1024</f>
        <v>41.641845703125</v>
      </c>
      <c r="F135" s="266" t="s">
        <v>1047</v>
      </c>
      <c r="G135" s="266"/>
      <c r="H135" s="266">
        <v>0.7</v>
      </c>
      <c r="I135" s="266" t="s">
        <v>1045</v>
      </c>
      <c r="J135" s="239"/>
      <c r="K135" s="266" t="s">
        <v>827</v>
      </c>
      <c r="L135" s="266"/>
      <c r="M135" s="264" t="s">
        <v>488</v>
      </c>
      <c r="N135" s="266"/>
      <c r="O135" s="274" t="s">
        <v>1049</v>
      </c>
      <c r="P135" s="276"/>
      <c r="Q135" t="s">
        <v>76</v>
      </c>
    </row>
    <row r="136" spans="1:17" x14ac:dyDescent="0.2">
      <c r="A136" s="251" t="s">
        <v>1043</v>
      </c>
      <c r="B136" s="266" t="s">
        <v>18</v>
      </c>
      <c r="C136" s="266" t="s">
        <v>729</v>
      </c>
      <c r="D136" s="266">
        <v>108</v>
      </c>
      <c r="E136" s="273">
        <f>12032*9024/1024/1024</f>
        <v>103.546875</v>
      </c>
      <c r="F136" s="266" t="s">
        <v>1044</v>
      </c>
      <c r="G136" s="266"/>
      <c r="H136" s="266">
        <v>0.8</v>
      </c>
      <c r="I136" s="266" t="s">
        <v>1045</v>
      </c>
      <c r="J136" s="239"/>
      <c r="K136" s="266" t="s">
        <v>827</v>
      </c>
      <c r="L136" s="266"/>
      <c r="M136" s="264" t="s">
        <v>488</v>
      </c>
      <c r="N136" s="266">
        <v>8.7100000000000009</v>
      </c>
      <c r="O136" s="274" t="s">
        <v>1049</v>
      </c>
      <c r="P136" s="276"/>
      <c r="Q136" t="s">
        <v>76</v>
      </c>
    </row>
    <row r="137" spans="1:17" ht="13.5" thickBot="1" x14ac:dyDescent="0.25">
      <c r="A137" s="44" t="s">
        <v>764</v>
      </c>
      <c r="B137" s="269" t="s">
        <v>18</v>
      </c>
      <c r="C137" s="269" t="s">
        <v>370</v>
      </c>
      <c r="D137" s="269">
        <v>12</v>
      </c>
      <c r="E137" s="258">
        <v>12.19</v>
      </c>
      <c r="F137" s="269" t="s">
        <v>589</v>
      </c>
      <c r="G137" s="269"/>
      <c r="H137" s="269">
        <v>1.4</v>
      </c>
      <c r="I137" s="269"/>
      <c r="J137" s="240"/>
      <c r="K137" s="269"/>
      <c r="L137" s="269"/>
      <c r="M137" s="269" t="s">
        <v>488</v>
      </c>
      <c r="N137" s="269">
        <v>9.73</v>
      </c>
      <c r="O137" s="259"/>
      <c r="P137" s="270" t="s">
        <v>765</v>
      </c>
      <c r="Q137" t="s">
        <v>76</v>
      </c>
    </row>
    <row r="138" spans="1:17" ht="13.5" thickBot="1" x14ac:dyDescent="0.25">
      <c r="A138" s="214" t="s">
        <v>862</v>
      </c>
      <c r="B138" s="215" t="s">
        <v>861</v>
      </c>
      <c r="C138" s="215" t="s">
        <v>468</v>
      </c>
      <c r="D138" s="215">
        <v>13</v>
      </c>
      <c r="E138" s="216">
        <v>12.98</v>
      </c>
      <c r="F138" s="215"/>
      <c r="G138" s="215"/>
      <c r="H138" s="215">
        <v>1.127</v>
      </c>
      <c r="I138" s="215"/>
      <c r="J138" s="241"/>
      <c r="K138" s="215"/>
      <c r="L138" s="215"/>
      <c r="M138" s="215"/>
      <c r="N138" s="215">
        <v>9.69</v>
      </c>
      <c r="O138" s="217"/>
      <c r="P138" s="60" t="s">
        <v>863</v>
      </c>
      <c r="Q138" t="s">
        <v>76</v>
      </c>
    </row>
    <row r="139" spans="1:17" x14ac:dyDescent="0.2">
      <c r="A139" s="35" t="s">
        <v>530</v>
      </c>
      <c r="B139" s="33" t="s">
        <v>529</v>
      </c>
      <c r="C139" s="33" t="s">
        <v>468</v>
      </c>
      <c r="D139" s="33">
        <v>13</v>
      </c>
      <c r="E139" s="2">
        <v>12.58</v>
      </c>
      <c r="F139" s="2" t="s">
        <v>533</v>
      </c>
      <c r="G139" s="2"/>
      <c r="H139" s="33">
        <v>1.1200000000000001</v>
      </c>
      <c r="I139" s="2" t="s">
        <v>286</v>
      </c>
      <c r="J139" s="218" t="s">
        <v>531</v>
      </c>
      <c r="K139" s="2" t="s">
        <v>532</v>
      </c>
      <c r="L139" s="2"/>
      <c r="M139" s="2" t="s">
        <v>488</v>
      </c>
      <c r="N139" s="2">
        <v>6.21</v>
      </c>
      <c r="O139" s="2"/>
      <c r="P139" s="5" t="s">
        <v>867</v>
      </c>
      <c r="Q139" t="s">
        <v>76</v>
      </c>
    </row>
    <row r="140" spans="1:17" x14ac:dyDescent="0.2">
      <c r="A140" s="35" t="s">
        <v>591</v>
      </c>
      <c r="B140" s="33" t="s">
        <v>529</v>
      </c>
      <c r="C140" s="2"/>
      <c r="D140" s="2">
        <v>8</v>
      </c>
      <c r="E140" s="2">
        <v>7.99</v>
      </c>
      <c r="F140" s="2" t="s">
        <v>282</v>
      </c>
      <c r="G140" s="2"/>
      <c r="H140" s="2">
        <v>1.1200000000000001</v>
      </c>
      <c r="I140" s="2" t="s">
        <v>286</v>
      </c>
      <c r="J140" s="218"/>
      <c r="K140" s="2"/>
      <c r="L140" s="2"/>
      <c r="M140" s="2"/>
      <c r="N140" s="2">
        <v>5.82</v>
      </c>
      <c r="O140" s="2"/>
      <c r="P140" s="5" t="s">
        <v>868</v>
      </c>
      <c r="Q140" t="s">
        <v>76</v>
      </c>
    </row>
    <row r="141" spans="1:17" x14ac:dyDescent="0.2">
      <c r="A141" s="35" t="s">
        <v>592</v>
      </c>
      <c r="B141" s="33" t="s">
        <v>529</v>
      </c>
      <c r="C141" s="2" t="s">
        <v>468</v>
      </c>
      <c r="D141" s="2">
        <v>20</v>
      </c>
      <c r="E141" s="2"/>
      <c r="F141" s="2" t="s">
        <v>514</v>
      </c>
      <c r="G141" s="2"/>
      <c r="H141" s="2">
        <v>1.1200000000000001</v>
      </c>
      <c r="I141" s="2" t="s">
        <v>286</v>
      </c>
      <c r="J141" s="218" t="s">
        <v>593</v>
      </c>
      <c r="K141" s="2" t="s">
        <v>532</v>
      </c>
      <c r="L141" s="2"/>
      <c r="M141" s="2" t="s">
        <v>488</v>
      </c>
      <c r="N141" s="2">
        <v>7.19</v>
      </c>
      <c r="O141" s="2"/>
      <c r="P141" s="5" t="s">
        <v>866</v>
      </c>
      <c r="Q141" t="s">
        <v>76</v>
      </c>
    </row>
    <row r="142" spans="1:17" x14ac:dyDescent="0.2">
      <c r="A142" s="188"/>
    </row>
  </sheetData>
  <autoFilter ref="A1:P141"/>
  <sortState ref="A66:N112">
    <sortCondition ref="A66"/>
  </sortState>
  <mergeCells count="1">
    <mergeCell ref="F1:G1"/>
  </mergeCells>
  <pageMargins left="0.7" right="0.7" top="0.75" bottom="0.75" header="0.3" footer="0.3"/>
  <pageSetup paperSize="9" orientation="portrait" r:id="rId1"/>
  <rowBreaks count="1" manualBreakCount="1">
    <brk id="66" max="16383" man="1"/>
  </rowBreaks>
  <colBreaks count="1" manualBreakCount="1">
    <brk id="9"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8"/>
  <sheetViews>
    <sheetView workbookViewId="0"/>
  </sheetViews>
  <sheetFormatPr defaultRowHeight="12.75" x14ac:dyDescent="0.2"/>
  <cols>
    <col min="1" max="1" width="17.140625" customWidth="1"/>
    <col min="2" max="2" width="17.28515625" customWidth="1"/>
    <col min="3" max="3" width="15" customWidth="1"/>
    <col min="4" max="4" width="27.85546875" customWidth="1"/>
    <col min="5" max="5" width="7" customWidth="1"/>
    <col min="6" max="6" width="8.28515625" customWidth="1"/>
    <col min="7" max="7" width="1.28515625" customWidth="1"/>
    <col min="8" max="16" width="9.140625" customWidth="1"/>
  </cols>
  <sheetData>
    <row r="1" spans="1:6" s="11" customFormat="1" ht="24.75" customHeight="1" thickBot="1" x14ac:dyDescent="0.25">
      <c r="A1" s="182" t="s">
        <v>35</v>
      </c>
      <c r="B1" s="183" t="s">
        <v>36</v>
      </c>
      <c r="C1" s="183" t="s">
        <v>37</v>
      </c>
      <c r="D1" s="183" t="s">
        <v>38</v>
      </c>
      <c r="E1" s="183" t="s">
        <v>71</v>
      </c>
      <c r="F1" s="184" t="s">
        <v>39</v>
      </c>
    </row>
    <row r="2" spans="1:6" x14ac:dyDescent="0.2">
      <c r="A2" s="55" t="s">
        <v>67</v>
      </c>
      <c r="B2" s="56" t="s">
        <v>68</v>
      </c>
      <c r="C2" s="56" t="s">
        <v>69</v>
      </c>
      <c r="D2" s="56" t="s">
        <v>51</v>
      </c>
      <c r="E2" s="56"/>
      <c r="F2" s="57">
        <v>22</v>
      </c>
    </row>
    <row r="3" spans="1:6" x14ac:dyDescent="0.2">
      <c r="A3" s="19" t="s">
        <v>67</v>
      </c>
      <c r="B3" s="20" t="s">
        <v>191</v>
      </c>
      <c r="C3" s="20" t="s">
        <v>69</v>
      </c>
      <c r="D3" s="20" t="s">
        <v>51</v>
      </c>
      <c r="E3" s="20">
        <v>2004</v>
      </c>
      <c r="F3" s="21">
        <v>22</v>
      </c>
    </row>
    <row r="4" spans="1:6" ht="13.5" thickBot="1" x14ac:dyDescent="0.25">
      <c r="A4" s="133" t="s">
        <v>67</v>
      </c>
      <c r="B4" s="134" t="s">
        <v>70</v>
      </c>
      <c r="C4" s="134" t="s">
        <v>69</v>
      </c>
      <c r="D4" s="134" t="s">
        <v>51</v>
      </c>
      <c r="E4" s="134">
        <v>2009</v>
      </c>
      <c r="F4" s="135">
        <v>22</v>
      </c>
    </row>
    <row r="5" spans="1:6" x14ac:dyDescent="0.2">
      <c r="A5" s="139" t="s">
        <v>63</v>
      </c>
      <c r="B5" s="140" t="s">
        <v>64</v>
      </c>
      <c r="C5" s="140" t="s">
        <v>65</v>
      </c>
      <c r="D5" s="140" t="s">
        <v>51</v>
      </c>
      <c r="E5" s="140">
        <v>2012</v>
      </c>
      <c r="F5" s="141">
        <v>14</v>
      </c>
    </row>
    <row r="6" spans="1:6" x14ac:dyDescent="0.2">
      <c r="A6" s="16" t="s">
        <v>63</v>
      </c>
      <c r="B6" s="17" t="s">
        <v>66</v>
      </c>
      <c r="C6" s="17" t="s">
        <v>192</v>
      </c>
      <c r="D6" s="17" t="s">
        <v>51</v>
      </c>
      <c r="E6" s="17">
        <v>2015</v>
      </c>
      <c r="F6" s="18">
        <v>7</v>
      </c>
    </row>
    <row r="7" spans="1:6" ht="13.5" thickBot="1" x14ac:dyDescent="0.25">
      <c r="A7" s="142" t="s">
        <v>63</v>
      </c>
      <c r="B7" s="143" t="s">
        <v>376</v>
      </c>
      <c r="C7" s="143" t="s">
        <v>391</v>
      </c>
      <c r="D7" s="143" t="s">
        <v>51</v>
      </c>
      <c r="E7" s="143">
        <v>2002</v>
      </c>
      <c r="F7" s="144">
        <v>22</v>
      </c>
    </row>
    <row r="8" spans="1:6" x14ac:dyDescent="0.2">
      <c r="A8" s="136" t="s">
        <v>32</v>
      </c>
      <c r="B8" s="137" t="s">
        <v>61</v>
      </c>
      <c r="C8" s="137" t="s">
        <v>55</v>
      </c>
      <c r="D8" s="137" t="s">
        <v>51</v>
      </c>
      <c r="E8" s="137">
        <v>2001</v>
      </c>
      <c r="F8" s="138">
        <v>14</v>
      </c>
    </row>
    <row r="9" spans="1:6" x14ac:dyDescent="0.2">
      <c r="A9" s="13" t="s">
        <v>32</v>
      </c>
      <c r="B9" s="14" t="s">
        <v>54</v>
      </c>
      <c r="C9" s="14" t="s">
        <v>55</v>
      </c>
      <c r="D9" s="14" t="s">
        <v>51</v>
      </c>
      <c r="E9" s="14">
        <v>2003</v>
      </c>
      <c r="F9" s="15">
        <v>14</v>
      </c>
    </row>
    <row r="10" spans="1:6" x14ac:dyDescent="0.2">
      <c r="A10" s="13" t="s">
        <v>32</v>
      </c>
      <c r="B10" s="14" t="s">
        <v>56</v>
      </c>
      <c r="C10" s="14" t="s">
        <v>55</v>
      </c>
      <c r="D10" s="14" t="s">
        <v>51</v>
      </c>
      <c r="E10" s="14">
        <v>2013</v>
      </c>
      <c r="F10" s="15">
        <v>14</v>
      </c>
    </row>
    <row r="11" spans="1:6" x14ac:dyDescent="0.2">
      <c r="A11" s="13" t="s">
        <v>32</v>
      </c>
      <c r="B11" s="14" t="s">
        <v>392</v>
      </c>
      <c r="C11" s="14" t="s">
        <v>53</v>
      </c>
      <c r="D11" s="14" t="s">
        <v>51</v>
      </c>
      <c r="E11" s="14">
        <v>1996</v>
      </c>
      <c r="F11" s="15">
        <v>22</v>
      </c>
    </row>
    <row r="12" spans="1:6" x14ac:dyDescent="0.2">
      <c r="A12" s="13" t="s">
        <v>32</v>
      </c>
      <c r="B12" s="14" t="s">
        <v>384</v>
      </c>
      <c r="C12" s="14" t="s">
        <v>385</v>
      </c>
      <c r="D12" s="14" t="s">
        <v>386</v>
      </c>
      <c r="E12" s="14">
        <v>2004</v>
      </c>
      <c r="F12" s="15">
        <v>14</v>
      </c>
    </row>
    <row r="13" spans="1:6" x14ac:dyDescent="0.2">
      <c r="A13" s="13" t="s">
        <v>32</v>
      </c>
      <c r="B13" s="14" t="s">
        <v>58</v>
      </c>
      <c r="C13" s="14" t="s">
        <v>59</v>
      </c>
      <c r="D13" s="14" t="s">
        <v>60</v>
      </c>
      <c r="E13" s="14">
        <v>2008</v>
      </c>
      <c r="F13" s="15">
        <v>22</v>
      </c>
    </row>
    <row r="14" spans="1:6" x14ac:dyDescent="0.2">
      <c r="A14" s="13" t="s">
        <v>32</v>
      </c>
      <c r="B14" s="14" t="s">
        <v>57</v>
      </c>
      <c r="C14" s="14" t="s">
        <v>53</v>
      </c>
      <c r="D14" s="14" t="s">
        <v>51</v>
      </c>
      <c r="E14" s="14">
        <v>2007</v>
      </c>
      <c r="F14" s="15">
        <v>22</v>
      </c>
    </row>
    <row r="15" spans="1:6" ht="13.5" thickBot="1" x14ac:dyDescent="0.25">
      <c r="A15" s="145" t="s">
        <v>32</v>
      </c>
      <c r="B15" s="146" t="s">
        <v>52</v>
      </c>
      <c r="C15" s="146" t="s">
        <v>53</v>
      </c>
      <c r="D15" s="146" t="s">
        <v>51</v>
      </c>
      <c r="E15" s="146">
        <v>2020</v>
      </c>
      <c r="F15" s="147">
        <v>7</v>
      </c>
    </row>
    <row r="16" spans="1:6" x14ac:dyDescent="0.2">
      <c r="A16" s="151" t="s">
        <v>18</v>
      </c>
      <c r="B16" s="152" t="s">
        <v>47</v>
      </c>
      <c r="C16" s="152" t="s">
        <v>48</v>
      </c>
      <c r="D16" s="152" t="s">
        <v>49</v>
      </c>
      <c r="E16" s="152">
        <v>2011</v>
      </c>
      <c r="F16" s="153">
        <v>20</v>
      </c>
    </row>
    <row r="17" spans="1:12" ht="13.5" thickBot="1" x14ac:dyDescent="0.25">
      <c r="A17" s="154" t="s">
        <v>18</v>
      </c>
      <c r="B17" s="155" t="s">
        <v>45</v>
      </c>
      <c r="C17" s="155" t="s">
        <v>50</v>
      </c>
      <c r="D17" s="155" t="s">
        <v>51</v>
      </c>
      <c r="E17" s="155">
        <v>2011</v>
      </c>
      <c r="F17" s="156">
        <v>14</v>
      </c>
    </row>
    <row r="18" spans="1:12" x14ac:dyDescent="0.2">
      <c r="A18" s="148" t="s">
        <v>19</v>
      </c>
      <c r="B18" s="149" t="s">
        <v>372</v>
      </c>
      <c r="C18" s="149" t="s">
        <v>42</v>
      </c>
      <c r="D18" s="149" t="s">
        <v>41</v>
      </c>
      <c r="E18" s="149"/>
      <c r="F18" s="150">
        <v>22</v>
      </c>
      <c r="J18" s="131"/>
      <c r="K18" s="132"/>
      <c r="L18" s="58"/>
    </row>
    <row r="19" spans="1:12" x14ac:dyDescent="0.2">
      <c r="A19" s="12" t="s">
        <v>19</v>
      </c>
      <c r="B19" s="86" t="s">
        <v>373</v>
      </c>
      <c r="C19" s="86" t="s">
        <v>42</v>
      </c>
      <c r="D19" s="86" t="s">
        <v>41</v>
      </c>
      <c r="E19" s="86"/>
      <c r="F19" s="85">
        <v>28</v>
      </c>
      <c r="J19" s="131"/>
      <c r="K19" s="132"/>
      <c r="L19" s="58"/>
    </row>
    <row r="20" spans="1:12" x14ac:dyDescent="0.2">
      <c r="A20" s="12" t="s">
        <v>19</v>
      </c>
      <c r="B20" s="86" t="s">
        <v>390</v>
      </c>
      <c r="C20" s="86" t="s">
        <v>42</v>
      </c>
      <c r="D20" s="86" t="s">
        <v>41</v>
      </c>
      <c r="E20" s="86"/>
      <c r="F20" s="85">
        <v>20</v>
      </c>
    </row>
    <row r="21" spans="1:12" x14ac:dyDescent="0.2">
      <c r="A21" s="12" t="s">
        <v>19</v>
      </c>
      <c r="B21" s="86" t="s">
        <v>388</v>
      </c>
      <c r="C21" s="86" t="s">
        <v>42</v>
      </c>
      <c r="D21" s="86" t="s">
        <v>41</v>
      </c>
      <c r="E21" s="86">
        <v>2016</v>
      </c>
      <c r="F21" s="85">
        <v>16</v>
      </c>
    </row>
    <row r="22" spans="1:12" x14ac:dyDescent="0.2">
      <c r="A22" s="12" t="s">
        <v>19</v>
      </c>
      <c r="B22" s="86" t="s">
        <v>389</v>
      </c>
      <c r="C22" s="86" t="s">
        <v>42</v>
      </c>
      <c r="D22" s="86" t="s">
        <v>41</v>
      </c>
      <c r="E22" s="86">
        <v>2016</v>
      </c>
      <c r="F22" s="85">
        <v>16</v>
      </c>
    </row>
    <row r="23" spans="1:12" x14ac:dyDescent="0.2">
      <c r="A23" s="12" t="s">
        <v>19</v>
      </c>
      <c r="B23" s="86" t="s">
        <v>969</v>
      </c>
      <c r="C23" s="86" t="s">
        <v>970</v>
      </c>
      <c r="D23" s="86" t="s">
        <v>41</v>
      </c>
      <c r="E23" s="86">
        <v>2017</v>
      </c>
      <c r="F23" s="85"/>
    </row>
    <row r="24" spans="1:12" x14ac:dyDescent="0.2">
      <c r="A24" s="12" t="s">
        <v>19</v>
      </c>
      <c r="B24" s="86" t="s">
        <v>374</v>
      </c>
      <c r="C24" s="86" t="s">
        <v>43</v>
      </c>
      <c r="D24" s="86" t="s">
        <v>41</v>
      </c>
      <c r="E24" s="86"/>
      <c r="F24" s="85">
        <v>28</v>
      </c>
    </row>
    <row r="25" spans="1:12" x14ac:dyDescent="0.2">
      <c r="A25" s="12" t="s">
        <v>19</v>
      </c>
      <c r="B25" s="86" t="s">
        <v>387</v>
      </c>
      <c r="C25" s="86" t="s">
        <v>43</v>
      </c>
      <c r="D25" s="86" t="s">
        <v>41</v>
      </c>
      <c r="E25" s="86">
        <v>2016</v>
      </c>
      <c r="F25" s="85">
        <v>16</v>
      </c>
    </row>
    <row r="26" spans="1:12" x14ac:dyDescent="0.2">
      <c r="A26" s="12" t="s">
        <v>19</v>
      </c>
      <c r="B26" s="86" t="s">
        <v>375</v>
      </c>
      <c r="C26" s="86" t="s">
        <v>40</v>
      </c>
      <c r="D26" s="86" t="s">
        <v>41</v>
      </c>
      <c r="E26" s="86">
        <v>2011</v>
      </c>
      <c r="F26" s="85">
        <v>20</v>
      </c>
    </row>
    <row r="27" spans="1:12" x14ac:dyDescent="0.2">
      <c r="A27" s="12" t="s">
        <v>19</v>
      </c>
      <c r="B27" s="86" t="s">
        <v>383</v>
      </c>
      <c r="C27" s="86" t="s">
        <v>40</v>
      </c>
      <c r="D27" s="86" t="s">
        <v>41</v>
      </c>
      <c r="E27" s="86">
        <v>2016</v>
      </c>
      <c r="F27" s="85">
        <v>10</v>
      </c>
    </row>
    <row r="28" spans="1:12" x14ac:dyDescent="0.2">
      <c r="A28" s="12" t="s">
        <v>19</v>
      </c>
      <c r="B28" s="86" t="s">
        <v>44</v>
      </c>
      <c r="C28" s="86" t="s">
        <v>40</v>
      </c>
      <c r="D28" s="86" t="s">
        <v>41</v>
      </c>
      <c r="E28" s="86"/>
      <c r="F28" s="85">
        <v>28</v>
      </c>
    </row>
    <row r="29" spans="1:12" x14ac:dyDescent="0.2">
      <c r="A29" s="12" t="s">
        <v>19</v>
      </c>
      <c r="B29" s="86" t="s">
        <v>971</v>
      </c>
      <c r="C29" s="86" t="s">
        <v>972</v>
      </c>
      <c r="D29" s="86" t="s">
        <v>41</v>
      </c>
      <c r="E29" s="86">
        <v>2020</v>
      </c>
      <c r="F29" s="85">
        <v>5</v>
      </c>
    </row>
    <row r="30" spans="1:12" x14ac:dyDescent="0.2">
      <c r="A30" s="12" t="s">
        <v>19</v>
      </c>
      <c r="B30" s="86"/>
      <c r="C30" s="86" t="s">
        <v>972</v>
      </c>
      <c r="D30" s="86" t="s">
        <v>41</v>
      </c>
      <c r="E30" s="86">
        <v>2022</v>
      </c>
      <c r="F30" s="85">
        <v>3</v>
      </c>
    </row>
    <row r="31" spans="1:12" x14ac:dyDescent="0.2">
      <c r="A31" s="12" t="s">
        <v>19</v>
      </c>
      <c r="B31" s="86" t="s">
        <v>174</v>
      </c>
      <c r="C31" s="86" t="s">
        <v>42</v>
      </c>
      <c r="D31" s="86" t="s">
        <v>41</v>
      </c>
      <c r="E31" s="86"/>
      <c r="F31" s="85">
        <v>28</v>
      </c>
    </row>
    <row r="32" spans="1:12" x14ac:dyDescent="0.2">
      <c r="A32" s="12" t="s">
        <v>19</v>
      </c>
      <c r="B32" s="86" t="s">
        <v>175</v>
      </c>
      <c r="C32" s="86" t="s">
        <v>42</v>
      </c>
      <c r="D32" s="86" t="s">
        <v>41</v>
      </c>
      <c r="E32" s="86"/>
      <c r="F32" s="85">
        <v>28</v>
      </c>
    </row>
    <row r="33" spans="1:14" x14ac:dyDescent="0.2">
      <c r="A33" s="12" t="s">
        <v>19</v>
      </c>
      <c r="B33" s="86" t="s">
        <v>176</v>
      </c>
      <c r="C33" s="86" t="s">
        <v>43</v>
      </c>
      <c r="D33" s="86" t="s">
        <v>41</v>
      </c>
      <c r="E33" s="86"/>
      <c r="F33" s="85">
        <v>28</v>
      </c>
    </row>
    <row r="34" spans="1:14" x14ac:dyDescent="0.2">
      <c r="A34" s="12" t="s">
        <v>19</v>
      </c>
      <c r="B34" s="86" t="s">
        <v>64</v>
      </c>
      <c r="C34" s="86" t="s">
        <v>42</v>
      </c>
      <c r="D34" s="86" t="s">
        <v>41</v>
      </c>
      <c r="E34" s="86"/>
      <c r="F34" s="85">
        <v>28</v>
      </c>
    </row>
    <row r="35" spans="1:14" x14ac:dyDescent="0.2">
      <c r="A35" s="12" t="s">
        <v>19</v>
      </c>
      <c r="B35" s="86" t="s">
        <v>376</v>
      </c>
      <c r="C35" s="86" t="s">
        <v>377</v>
      </c>
      <c r="D35" s="86" t="s">
        <v>46</v>
      </c>
      <c r="E35" s="86"/>
      <c r="F35" s="85"/>
    </row>
    <row r="36" spans="1:14" x14ac:dyDescent="0.2">
      <c r="A36" s="12" t="s">
        <v>378</v>
      </c>
      <c r="B36" s="86" t="s">
        <v>380</v>
      </c>
      <c r="C36" s="86" t="s">
        <v>379</v>
      </c>
      <c r="D36" s="86" t="s">
        <v>51</v>
      </c>
      <c r="E36" s="86"/>
      <c r="F36" s="85"/>
    </row>
    <row r="37" spans="1:14" x14ac:dyDescent="0.2">
      <c r="A37" s="12" t="s">
        <v>381</v>
      </c>
      <c r="B37" s="86" t="s">
        <v>380</v>
      </c>
      <c r="C37" s="86" t="s">
        <v>62</v>
      </c>
      <c r="D37" s="86" t="s">
        <v>62</v>
      </c>
      <c r="E37" s="86">
        <v>2002</v>
      </c>
      <c r="F37" s="85"/>
    </row>
    <row r="38" spans="1:14" ht="13.5" thickBot="1" x14ac:dyDescent="0.25">
      <c r="A38" s="128" t="s">
        <v>19</v>
      </c>
      <c r="B38" s="129" t="s">
        <v>382</v>
      </c>
      <c r="C38" s="129"/>
      <c r="D38" s="129" t="s">
        <v>41</v>
      </c>
      <c r="E38" s="129"/>
      <c r="F38" s="130"/>
      <c r="N38" t="s">
        <v>503</v>
      </c>
    </row>
    <row r="39" spans="1:14" x14ac:dyDescent="0.2">
      <c r="A39" s="157" t="s">
        <v>177</v>
      </c>
      <c r="B39" s="158" t="s">
        <v>193</v>
      </c>
      <c r="C39" s="158" t="s">
        <v>42</v>
      </c>
      <c r="D39" s="158" t="s">
        <v>41</v>
      </c>
      <c r="E39" s="158"/>
      <c r="F39" s="159">
        <v>11</v>
      </c>
    </row>
    <row r="40" spans="1:14" x14ac:dyDescent="0.2">
      <c r="A40" s="160" t="s">
        <v>177</v>
      </c>
      <c r="B40" s="161" t="s">
        <v>194</v>
      </c>
      <c r="C40" s="161" t="s">
        <v>195</v>
      </c>
      <c r="D40" s="161" t="s">
        <v>46</v>
      </c>
      <c r="E40" s="161"/>
      <c r="F40" s="162">
        <v>11</v>
      </c>
    </row>
    <row r="41" spans="1:14" ht="13.5" thickBot="1" x14ac:dyDescent="0.25">
      <c r="A41" s="163" t="s">
        <v>177</v>
      </c>
      <c r="B41" s="164" t="s">
        <v>178</v>
      </c>
      <c r="C41" s="164" t="s">
        <v>43</v>
      </c>
      <c r="D41" s="164" t="s">
        <v>41</v>
      </c>
      <c r="E41" s="164"/>
      <c r="F41" s="165">
        <v>14</v>
      </c>
    </row>
    <row r="43" spans="1:14" ht="13.5" thickBot="1" x14ac:dyDescent="0.25"/>
    <row r="44" spans="1:14" ht="26.25" thickBot="1" x14ac:dyDescent="0.25">
      <c r="A44" s="82" t="s">
        <v>3</v>
      </c>
      <c r="B44" s="83" t="s">
        <v>125</v>
      </c>
      <c r="C44" s="84" t="s">
        <v>126</v>
      </c>
    </row>
    <row r="45" spans="1:14" x14ac:dyDescent="0.2">
      <c r="A45" s="79" t="s">
        <v>33</v>
      </c>
      <c r="B45" s="80" t="s">
        <v>143</v>
      </c>
      <c r="C45" s="81" t="s">
        <v>128</v>
      </c>
    </row>
    <row r="46" spans="1:14" x14ac:dyDescent="0.2">
      <c r="A46" s="38" t="s">
        <v>30</v>
      </c>
      <c r="B46" s="40" t="s">
        <v>141</v>
      </c>
      <c r="C46" s="41" t="s">
        <v>30</v>
      </c>
    </row>
    <row r="47" spans="1:14" x14ac:dyDescent="0.2">
      <c r="A47" s="38" t="s">
        <v>159</v>
      </c>
      <c r="B47" s="40" t="s">
        <v>123</v>
      </c>
      <c r="C47" s="41" t="s">
        <v>159</v>
      </c>
    </row>
    <row r="48" spans="1:14" x14ac:dyDescent="0.2">
      <c r="A48" s="38" t="s">
        <v>20</v>
      </c>
      <c r="B48" s="40" t="s">
        <v>144</v>
      </c>
      <c r="C48" s="41" t="s">
        <v>20</v>
      </c>
    </row>
    <row r="49" spans="1:13" x14ac:dyDescent="0.2">
      <c r="A49" s="38" t="s">
        <v>32</v>
      </c>
      <c r="B49" s="40" t="s">
        <v>146</v>
      </c>
      <c r="C49" s="39" t="s">
        <v>129</v>
      </c>
    </row>
    <row r="50" spans="1:13" x14ac:dyDescent="0.2">
      <c r="A50" s="38"/>
      <c r="B50" s="40" t="s">
        <v>145</v>
      </c>
      <c r="C50" s="39"/>
    </row>
    <row r="51" spans="1:13" x14ac:dyDescent="0.2">
      <c r="A51" s="38" t="s">
        <v>127</v>
      </c>
      <c r="B51" s="40" t="s">
        <v>132</v>
      </c>
      <c r="C51" s="41" t="s">
        <v>24</v>
      </c>
    </row>
    <row r="52" spans="1:13" x14ac:dyDescent="0.2">
      <c r="A52" s="38" t="s">
        <v>31</v>
      </c>
      <c r="B52" s="40" t="s">
        <v>149</v>
      </c>
      <c r="C52" s="41" t="s">
        <v>130</v>
      </c>
    </row>
    <row r="53" spans="1:13" x14ac:dyDescent="0.2">
      <c r="A53" s="38" t="s">
        <v>9</v>
      </c>
      <c r="B53" s="40" t="s">
        <v>147</v>
      </c>
      <c r="C53" s="39" t="s">
        <v>138</v>
      </c>
    </row>
    <row r="54" spans="1:13" x14ac:dyDescent="0.2">
      <c r="A54" s="38" t="s">
        <v>111</v>
      </c>
      <c r="B54" s="40" t="s">
        <v>137</v>
      </c>
      <c r="C54" s="39" t="s">
        <v>111</v>
      </c>
    </row>
    <row r="55" spans="1:13" x14ac:dyDescent="0.2">
      <c r="A55" s="38" t="s">
        <v>18</v>
      </c>
      <c r="B55" s="40" t="s">
        <v>142</v>
      </c>
      <c r="C55" s="39" t="s">
        <v>131</v>
      </c>
    </row>
    <row r="56" spans="1:13" x14ac:dyDescent="0.2">
      <c r="A56" s="38" t="s">
        <v>113</v>
      </c>
      <c r="B56" s="40" t="s">
        <v>133</v>
      </c>
      <c r="C56" s="41" t="s">
        <v>113</v>
      </c>
    </row>
    <row r="57" spans="1:13" ht="15" thickBot="1" x14ac:dyDescent="0.25">
      <c r="M57" s="125"/>
    </row>
    <row r="58" spans="1:13" x14ac:dyDescent="0.2">
      <c r="A58" s="90" t="s">
        <v>261</v>
      </c>
      <c r="B58" s="209" t="s">
        <v>834</v>
      </c>
      <c r="C58" s="91" t="s">
        <v>263</v>
      </c>
      <c r="M58" s="126"/>
    </row>
    <row r="59" spans="1:13" ht="14.25" x14ac:dyDescent="0.2">
      <c r="A59" s="52" t="s">
        <v>262</v>
      </c>
      <c r="B59" s="40" t="s">
        <v>18</v>
      </c>
      <c r="C59" s="166"/>
      <c r="M59" s="125"/>
    </row>
    <row r="60" spans="1:13" x14ac:dyDescent="0.2">
      <c r="A60" s="52" t="s">
        <v>393</v>
      </c>
      <c r="B60" s="40" t="s">
        <v>394</v>
      </c>
      <c r="C60" s="166"/>
      <c r="M60" s="126"/>
    </row>
    <row r="61" spans="1:13" ht="15" thickBot="1" x14ac:dyDescent="0.25">
      <c r="A61" s="53" t="s">
        <v>864</v>
      </c>
      <c r="B61" s="42" t="s">
        <v>865</v>
      </c>
      <c r="C61" s="7"/>
      <c r="M61" s="127"/>
    </row>
    <row r="62" spans="1:13" ht="15" thickBot="1" x14ac:dyDescent="0.25">
      <c r="M62" s="125"/>
    </row>
    <row r="63" spans="1:13" x14ac:dyDescent="0.2">
      <c r="A63" s="220" t="s">
        <v>77</v>
      </c>
      <c r="B63" s="221"/>
      <c r="C63" s="222"/>
      <c r="D63" s="234"/>
      <c r="E63" s="285"/>
      <c r="F63" s="286"/>
    </row>
    <row r="64" spans="1:13" ht="13.5" thickBot="1" x14ac:dyDescent="0.25">
      <c r="A64" s="226" t="s">
        <v>78</v>
      </c>
      <c r="B64" s="227" t="s">
        <v>395</v>
      </c>
      <c r="C64" s="227" t="s">
        <v>396</v>
      </c>
      <c r="D64" s="236" t="s">
        <v>886</v>
      </c>
      <c r="E64" s="287" t="s">
        <v>888</v>
      </c>
      <c r="F64" s="288"/>
    </row>
    <row r="65" spans="1:6" x14ac:dyDescent="0.2">
      <c r="A65" s="223" t="s">
        <v>87</v>
      </c>
      <c r="B65" s="224"/>
      <c r="C65" s="225"/>
      <c r="D65" s="235"/>
      <c r="E65" s="289"/>
      <c r="F65" s="290"/>
    </row>
    <row r="66" spans="1:6" x14ac:dyDescent="0.2">
      <c r="A66" s="52" t="s">
        <v>124</v>
      </c>
      <c r="B66" s="2" t="s">
        <v>84</v>
      </c>
      <c r="C66" s="219" t="s">
        <v>84</v>
      </c>
      <c r="D66" s="2"/>
      <c r="E66" s="291"/>
      <c r="F66" s="292"/>
    </row>
    <row r="67" spans="1:6" x14ac:dyDescent="0.2">
      <c r="A67" s="52" t="s">
        <v>82</v>
      </c>
      <c r="B67" s="2" t="s">
        <v>85</v>
      </c>
      <c r="C67" s="219" t="s">
        <v>85</v>
      </c>
      <c r="D67" s="2"/>
      <c r="E67" s="291"/>
      <c r="F67" s="292"/>
    </row>
    <row r="68" spans="1:6" ht="13.5" thickBot="1" x14ac:dyDescent="0.25">
      <c r="A68" s="228" t="s">
        <v>83</v>
      </c>
      <c r="B68" s="175" t="s">
        <v>86</v>
      </c>
      <c r="C68" s="229" t="s">
        <v>86</v>
      </c>
      <c r="D68" s="175"/>
      <c r="E68" s="283"/>
      <c r="F68" s="284"/>
    </row>
    <row r="69" spans="1:6" x14ac:dyDescent="0.2">
      <c r="A69" s="232" t="s">
        <v>88</v>
      </c>
      <c r="B69" s="233"/>
      <c r="C69" s="78"/>
      <c r="D69" s="237"/>
      <c r="E69" s="293"/>
      <c r="F69" s="294"/>
    </row>
    <row r="70" spans="1:6" x14ac:dyDescent="0.2">
      <c r="A70" s="52" t="s">
        <v>115</v>
      </c>
      <c r="B70" s="2" t="s">
        <v>95</v>
      </c>
      <c r="C70" s="2" t="s">
        <v>97</v>
      </c>
      <c r="D70" s="2"/>
      <c r="E70" s="291"/>
      <c r="F70" s="292"/>
    </row>
    <row r="71" spans="1:6" ht="13.5" thickBot="1" x14ac:dyDescent="0.25">
      <c r="A71" s="53" t="s">
        <v>81</v>
      </c>
      <c r="B71" s="6" t="s">
        <v>96</v>
      </c>
      <c r="C71" s="6" t="s">
        <v>98</v>
      </c>
      <c r="D71" s="6"/>
      <c r="E71" s="295"/>
      <c r="F71" s="296"/>
    </row>
    <row r="72" spans="1:6" x14ac:dyDescent="0.2">
      <c r="A72" s="230" t="s">
        <v>89</v>
      </c>
      <c r="B72" s="231"/>
      <c r="C72" s="231"/>
      <c r="D72" s="235"/>
      <c r="E72" s="289"/>
      <c r="F72" s="290"/>
    </row>
    <row r="73" spans="1:6" x14ac:dyDescent="0.2">
      <c r="A73" s="52" t="s">
        <v>80</v>
      </c>
      <c r="B73" s="2" t="s">
        <v>101</v>
      </c>
      <c r="C73" s="2" t="s">
        <v>99</v>
      </c>
      <c r="D73" s="2" t="s">
        <v>907</v>
      </c>
      <c r="E73" s="291" t="s">
        <v>906</v>
      </c>
      <c r="F73" s="292"/>
    </row>
    <row r="74" spans="1:6" x14ac:dyDescent="0.2">
      <c r="A74" s="52" t="s">
        <v>483</v>
      </c>
      <c r="B74" s="2" t="s">
        <v>102</v>
      </c>
      <c r="C74" s="2" t="s">
        <v>99</v>
      </c>
      <c r="D74" s="2" t="s">
        <v>895</v>
      </c>
      <c r="E74" s="291" t="s">
        <v>908</v>
      </c>
      <c r="F74" s="292"/>
    </row>
    <row r="75" spans="1:6" x14ac:dyDescent="0.2">
      <c r="A75" s="52" t="s">
        <v>460</v>
      </c>
      <c r="B75" s="2" t="s">
        <v>102</v>
      </c>
      <c r="C75" s="2" t="s">
        <v>100</v>
      </c>
      <c r="D75" s="2" t="s">
        <v>892</v>
      </c>
      <c r="E75" s="291"/>
      <c r="F75" s="292"/>
    </row>
    <row r="76" spans="1:6" x14ac:dyDescent="0.2">
      <c r="A76" s="52" t="s">
        <v>79</v>
      </c>
      <c r="B76" s="2" t="s">
        <v>103</v>
      </c>
      <c r="C76" s="2" t="s">
        <v>99</v>
      </c>
      <c r="D76" s="2" t="s">
        <v>893</v>
      </c>
      <c r="E76" s="291"/>
      <c r="F76" s="292"/>
    </row>
    <row r="77" spans="1:6" x14ac:dyDescent="0.2">
      <c r="A77" s="52" t="s">
        <v>90</v>
      </c>
      <c r="B77" s="2" t="s">
        <v>103</v>
      </c>
      <c r="C77" s="2" t="s">
        <v>100</v>
      </c>
      <c r="D77" s="2" t="s">
        <v>893</v>
      </c>
      <c r="E77" s="291"/>
      <c r="F77" s="292"/>
    </row>
    <row r="78" spans="1:6" x14ac:dyDescent="0.2">
      <c r="A78" s="52" t="s">
        <v>260</v>
      </c>
      <c r="B78" s="2" t="s">
        <v>275</v>
      </c>
      <c r="C78" s="2" t="s">
        <v>100</v>
      </c>
      <c r="D78" s="2" t="s">
        <v>894</v>
      </c>
      <c r="E78" s="291" t="s">
        <v>890</v>
      </c>
      <c r="F78" s="292"/>
    </row>
    <row r="79" spans="1:6" x14ac:dyDescent="0.2">
      <c r="A79" s="52" t="s">
        <v>884</v>
      </c>
      <c r="B79" s="2" t="s">
        <v>887</v>
      </c>
      <c r="C79" s="2" t="s">
        <v>101</v>
      </c>
      <c r="D79" s="2" t="s">
        <v>895</v>
      </c>
      <c r="E79" s="291" t="s">
        <v>890</v>
      </c>
      <c r="F79" s="292"/>
    </row>
    <row r="80" spans="1:6" x14ac:dyDescent="0.2">
      <c r="A80" s="52" t="s">
        <v>885</v>
      </c>
      <c r="B80" s="2"/>
      <c r="C80" s="2"/>
      <c r="D80" s="2"/>
      <c r="E80" s="291"/>
      <c r="F80" s="292"/>
    </row>
    <row r="81" spans="1:6" x14ac:dyDescent="0.2">
      <c r="A81" s="52" t="s">
        <v>273</v>
      </c>
      <c r="B81" s="2" t="s">
        <v>274</v>
      </c>
      <c r="C81" s="2" t="s">
        <v>101</v>
      </c>
      <c r="D81" s="2" t="s">
        <v>896</v>
      </c>
      <c r="E81" s="291" t="s">
        <v>891</v>
      </c>
      <c r="F81" s="292"/>
    </row>
    <row r="82" spans="1:6" x14ac:dyDescent="0.2">
      <c r="A82" s="228" t="s">
        <v>882</v>
      </c>
      <c r="B82" s="175" t="s">
        <v>883</v>
      </c>
      <c r="C82" s="175" t="s">
        <v>101</v>
      </c>
      <c r="D82" s="175" t="s">
        <v>897</v>
      </c>
      <c r="E82" s="283" t="s">
        <v>889</v>
      </c>
      <c r="F82" s="284"/>
    </row>
    <row r="83" spans="1:6" ht="13.5" thickBot="1" x14ac:dyDescent="0.25">
      <c r="A83" s="228" t="s">
        <v>898</v>
      </c>
      <c r="B83" s="266" t="s">
        <v>899</v>
      </c>
      <c r="C83" s="266" t="s">
        <v>900</v>
      </c>
      <c r="D83" s="266" t="s">
        <v>901</v>
      </c>
      <c r="E83" s="283" t="s">
        <v>902</v>
      </c>
      <c r="F83" s="284"/>
    </row>
    <row r="84" spans="1:6" x14ac:dyDescent="0.2">
      <c r="A84" s="232" t="s">
        <v>94</v>
      </c>
      <c r="B84" s="233"/>
      <c r="C84" s="233"/>
      <c r="D84" s="268"/>
      <c r="E84" s="293"/>
      <c r="F84" s="294"/>
    </row>
    <row r="85" spans="1:6" x14ac:dyDescent="0.2">
      <c r="A85" s="52" t="s">
        <v>903</v>
      </c>
      <c r="B85" s="264" t="s">
        <v>1089</v>
      </c>
      <c r="C85" s="264" t="s">
        <v>900</v>
      </c>
      <c r="D85" s="264" t="s">
        <v>905</v>
      </c>
      <c r="E85" s="291" t="s">
        <v>904</v>
      </c>
      <c r="F85" s="292"/>
    </row>
    <row r="86" spans="1:6" x14ac:dyDescent="0.2">
      <c r="A86" s="52" t="s">
        <v>903</v>
      </c>
      <c r="B86" s="264" t="s">
        <v>1086</v>
      </c>
      <c r="C86" s="264" t="s">
        <v>1085</v>
      </c>
      <c r="D86" s="264" t="s">
        <v>905</v>
      </c>
      <c r="E86" s="291" t="s">
        <v>1084</v>
      </c>
      <c r="F86" s="292"/>
    </row>
    <row r="87" spans="1:6" ht="13.5" thickBot="1" x14ac:dyDescent="0.25">
      <c r="A87" s="53" t="s">
        <v>903</v>
      </c>
      <c r="B87" s="269" t="s">
        <v>1088</v>
      </c>
      <c r="C87" s="269" t="s">
        <v>900</v>
      </c>
      <c r="D87" s="269" t="s">
        <v>905</v>
      </c>
      <c r="E87" s="295" t="s">
        <v>1087</v>
      </c>
      <c r="F87" s="296"/>
    </row>
    <row r="88" spans="1:6" x14ac:dyDescent="0.2">
      <c r="A88" s="131"/>
      <c r="B88" s="280"/>
      <c r="C88" s="280"/>
      <c r="D88" s="280"/>
      <c r="E88" s="280"/>
      <c r="F88" s="280"/>
    </row>
  </sheetData>
  <autoFilter ref="A1:F41"/>
  <mergeCells count="25">
    <mergeCell ref="E81:F81"/>
    <mergeCell ref="E82:F82"/>
    <mergeCell ref="E84:F84"/>
    <mergeCell ref="E87:F87"/>
    <mergeCell ref="E83:F83"/>
    <mergeCell ref="E85:F85"/>
    <mergeCell ref="E86:F86"/>
    <mergeCell ref="E80:F80"/>
    <mergeCell ref="E69:F69"/>
    <mergeCell ref="E70:F70"/>
    <mergeCell ref="E71:F71"/>
    <mergeCell ref="E72:F72"/>
    <mergeCell ref="E73:F73"/>
    <mergeCell ref="E74:F74"/>
    <mergeCell ref="E75:F75"/>
    <mergeCell ref="E76:F76"/>
    <mergeCell ref="E77:F77"/>
    <mergeCell ref="E78:F78"/>
    <mergeCell ref="E79:F79"/>
    <mergeCell ref="E68:F68"/>
    <mergeCell ref="E63:F63"/>
    <mergeCell ref="E64:F64"/>
    <mergeCell ref="E65:F65"/>
    <mergeCell ref="E66:F66"/>
    <mergeCell ref="E67:F67"/>
  </mergeCells>
  <phoneticPr fontId="2" type="noConversion"/>
  <hyperlinks>
    <hyperlink ref="C56" r:id="rId1" display="http://en.wikipedia.org/wiki/Spreadtrum"/>
    <hyperlink ref="B52" r:id="rId2" display="http://www.nvidia.ru/object/tegra-k1-processor-ru.html"/>
    <hyperlink ref="B53" r:id="rId3" display="http://www.qualcomm.com/snapdragon/processors"/>
    <hyperlink ref="B49" r:id="rId4" display="http://ark.intel.com/products/series/70813/Intel-Atom-Processor-Z2400-Series"/>
    <hyperlink ref="B50" r:id="rId5" display="http://ark.intel.com/products/series/76761/Intel-Atom-Processor-Z3700-Series"/>
    <hyperlink ref="C51" r:id="rId6" display="http://ru.wikipedia.org/wiki/MediaTek"/>
    <hyperlink ref="B48" r:id="rId7" display="http://www.hisilicon.com/products/digital.html"/>
    <hyperlink ref="C48" r:id="rId8" display="http://ru.wikipedia.org/wiki/HiSilicon_K3"/>
    <hyperlink ref="C46" r:id="rId9" display="http://ru.wikipedia.org/wiki/ARM_(архитектура)"/>
    <hyperlink ref="B45" r:id="rId10" display="www.apple.com/ru"/>
    <hyperlink ref="B55" r:id="rId11" display="http://www.samsung.com/global/business/semiconductor/minisite/Exynos/"/>
    <hyperlink ref="B46" r:id="rId12" display="http://www.arm.com"/>
    <hyperlink ref="B54" r:id="rId13" display="http://www.rock-chips.com"/>
    <hyperlink ref="C52" r:id="rId14" display="http://ru.wikipedia.org/wiki/NVIDIA_Tegra"/>
    <hyperlink ref="B51" r:id="rId15" display="http://www.mediatek.com"/>
    <hyperlink ref="B56" r:id="rId16" display="http://www.spreadtrum.com/en/products/basebands"/>
    <hyperlink ref="C49" r:id="rId17" display="http://ru.wikipedia.org/wiki/Atom_(система_на_чипе)"/>
    <hyperlink ref="C45" r:id="rId18" display="http://ru.wikipedia.org/wiki/Apple_Ax"/>
    <hyperlink ref="C54" r:id="rId19" display="http://ru.wikipedia.org/wiki/Rockchip"/>
    <hyperlink ref="C55" r:id="rId20" display="http://ru.wikipedia.org/wiki/Exynos"/>
    <hyperlink ref="C53" r:id="rId21"/>
    <hyperlink ref="C47" r:id="rId22"/>
    <hyperlink ref="B47" r:id="rId23" display="http://www.allwinnertech.com/en"/>
    <hyperlink ref="C58" r:id="rId24"/>
    <hyperlink ref="B59" r:id="rId25"/>
    <hyperlink ref="B60" r:id="rId26"/>
    <hyperlink ref="B58" r:id="rId27" location="newproducts" display="https://www.sony-semicon.co.jp/products_en/index.html#newproducts"/>
    <hyperlink ref="B61" r:id="rId28"/>
  </hyperlinks>
  <pageMargins left="0.75" right="0.75" top="1" bottom="1" header="0.5" footer="0.5"/>
  <pageSetup paperSize="9" orientation="portrait" horizontalDpi="4294967292" r:id="rId29"/>
  <headerFooter alignWithMargins="0"/>
  <legacy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декабрь 2019</vt:lpstr>
      <vt:lpstr>Процессоры</vt:lpstr>
      <vt:lpstr>GPU</vt:lpstr>
      <vt:lpstr>Камеры</vt:lpstr>
      <vt:lpstr>ДОП</vt:lpstr>
    </vt:vector>
  </TitlesOfParts>
  <Company>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Stevsky</dc:creator>
  <cp:lastModifiedBy>Miguel Stevsky</cp:lastModifiedBy>
  <cp:lastPrinted>2017-08-10T13:01:05Z</cp:lastPrinted>
  <dcterms:created xsi:type="dcterms:W3CDTF">2013-07-26T10:07:32Z</dcterms:created>
  <dcterms:modified xsi:type="dcterms:W3CDTF">2019-12-16T08:21:32Z</dcterms:modified>
</cp:coreProperties>
</file>